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蓝中省2、粉中省1、县绿、市灰" sheetId="1" r:id="rId1"/>
  </sheets>
  <definedNames>
    <definedName name="_xlnm._FilterDatabase" localSheetId="0" hidden="1">蓝中省2、粉中省1、县绿、市灰!$A$5:$AJ$180</definedName>
    <definedName name="_xlnm.Print_Area" localSheetId="0">蓝中省2、粉中省1、县绿、市灰!$A$1:$X$180</definedName>
    <definedName name="_xlnm.Print_Titles" localSheetId="0">蓝中省2、粉中省1、县绿、市灰!$3:$5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<sst xmlns="http://schemas.openxmlformats.org/spreadsheetml/2006/main" count="1821" uniqueCount="773">
  <si>
    <t>附件</t>
  </si>
  <si>
    <r>
      <t>山丹县</t>
    </r>
    <r>
      <rPr>
        <sz val="20"/>
        <rFont val="Times New Roman"/>
        <charset val="134"/>
      </rPr>
      <t>2026</t>
    </r>
    <r>
      <rPr>
        <sz val="20"/>
        <rFont val="方正小标宋简体"/>
        <charset val="134"/>
      </rPr>
      <t>年度常态化帮扶资金项目库项目表（中期调整）</t>
    </r>
  </si>
  <si>
    <t>序号</t>
  </si>
  <si>
    <t>项目名称</t>
  </si>
  <si>
    <t>建设性质（新建/续建）</t>
  </si>
  <si>
    <t>建设起止年限</t>
  </si>
  <si>
    <t>建设地点</t>
  </si>
  <si>
    <t>建设内容与规模</t>
  </si>
  <si>
    <t>总投资
估算
（万元）</t>
  </si>
  <si>
    <t>筹资方式
（资金来源）</t>
  </si>
  <si>
    <t>绩效目标</t>
  </si>
  <si>
    <t>项目
实施
单位</t>
  </si>
  <si>
    <t>项目
主管
单位</t>
  </si>
  <si>
    <t>责任
股室
（中心）</t>
  </si>
  <si>
    <t>入库
时间</t>
  </si>
  <si>
    <t>备注</t>
  </si>
  <si>
    <t>项目效益情况</t>
  </si>
  <si>
    <t>利益联结机制
（联农带农机制）</t>
  </si>
  <si>
    <t>受益村数
（个）</t>
  </si>
  <si>
    <t>受益户数
（万户）</t>
  </si>
  <si>
    <t>受益人数
（万人）</t>
  </si>
  <si>
    <t>常态化
帮扶资金
（万元）</t>
  </si>
  <si>
    <t>其他资金
（万元）</t>
  </si>
  <si>
    <t>脱贫村</t>
  </si>
  <si>
    <t>其他村</t>
  </si>
  <si>
    <t>小计</t>
  </si>
  <si>
    <t>脱贫户（含监测对象）</t>
  </si>
  <si>
    <t>其他
农户</t>
  </si>
  <si>
    <t>脱贫人口数（含监测对象）</t>
  </si>
  <si>
    <t>其他
人口数</t>
  </si>
  <si>
    <t>合计</t>
  </si>
  <si>
    <t>一</t>
  </si>
  <si>
    <t>产业发展</t>
  </si>
  <si>
    <t>脱贫人口小额信贷</t>
  </si>
  <si>
    <t>续建</t>
  </si>
  <si>
    <t>2026年
1月—
12月</t>
  </si>
  <si>
    <t>各乡镇</t>
  </si>
  <si>
    <t>对脱贫人口、监测对象享受并符合政策要求的小额信贷进行贴息。</t>
  </si>
  <si>
    <t>累计发放脱贫人口小额信贷3370笔，金额16505万元，为脱贫人口提供产业贷款贴息，减轻负担。</t>
  </si>
  <si>
    <t>支持脱贫户发展</t>
  </si>
  <si>
    <t>山丹农商
银行</t>
  </si>
  <si>
    <t>县农业
农村局</t>
  </si>
  <si>
    <t>乡村
振兴股</t>
  </si>
  <si>
    <t>2026年</t>
  </si>
  <si>
    <t>全县马产业、骆驼产业贷款贴息项目</t>
  </si>
  <si>
    <t>新建</t>
  </si>
  <si>
    <t>2026年
1月—
13月</t>
  </si>
  <si>
    <t>对当年发展孕马产业和骆驼产业的养殖场、企业和合作社融资予以贷款利率的50%给予一次性差额贴息，最高贴息额度不超过50万元。</t>
  </si>
  <si>
    <t xml:space="preserve"> </t>
  </si>
  <si>
    <t>培育孕马、骆驼养殖示范村合作社、农户养殖规模达3500匹（峰）以上，巩固提高马（骆驼）产业发展潜力，带动种植优质燕麦草4万亩：解决就业岗位500人以上：实现农民人均增收2000元以上。</t>
  </si>
  <si>
    <t>产品代销
保护价收购
技术服务
吸纳就业</t>
  </si>
  <si>
    <t>畜牧股</t>
  </si>
  <si>
    <t>2026政策性农业保险保费补贴</t>
  </si>
  <si>
    <t>为坚守粮食安全与不发生规模性返贫两条底线，筑牢农业现代化与乡村振兴的抗风险屏障，计划投入县级资金222.75万元，对肉羊、肉牛、骆驼、马等畜牧养殖品种实施县级保费补贴。具体补贴方案如下：
1.肉牛：计划投保4473头，每头保险金额7000元，费率4%，保费280元，其中：县级补贴脱贫户（含监测对象） 50%（140 元），一般农户补贴 40%（112 元）。
2.肉羊：计划投保 95500只，每只保险金额 700 元，费率 4%，保费 28 元，其中：县级补贴脱贫户（含监测对象）50%（14 元），一般农户补贴 40%（11.2 元）。
3.骆驼：计划投保 850头，每头保险金额 7000 元，费率 4%，保费 280 元，其中：县级补贴脱贫户（含监测对象）60%（168元），一般农户补贴 50%（140 元）。
4.马：计划投保3500匹，每匹保险金额 7000 元，费率 4%，保费 280 元，其中：县级补贴脱贫户（含监测对象）60%（168元），一般农户补贴 50%（140 元）。</t>
  </si>
  <si>
    <t>项目覆盖全县8个行政村，对脱贫户和监测对象实现应保尽保。通过持续提高农业保险覆盖率，不仅显著增强了全县农业防灾抗灾能力、夯实了社会稳定性，更有效支持农业增产增收、调动了农民生产积极性，充分发挥了农业保险 “稳定器” 和 “助推器” 的重要作用。</t>
  </si>
  <si>
    <t>技术服务指导</t>
  </si>
  <si>
    <t>种植业股</t>
  </si>
  <si>
    <t>2026年
6月—
12月</t>
  </si>
  <si>
    <t>计划投入省级常态化帮扶资金253万元，对肉羊、肉牛等畜牧养殖品种实施县级保费补贴。具体补贴方案如下：
1.肉牛：计划投保7189头，补贴资金80.52万元。每头保险金额7000元，费率4%，保费280元，其中：省级财政补贴40%（112元）。
2.肉羊：计划投保154000只，补贴资金172.48万元。每只保险金额 700 元，费率 4%，保费 28 元，其中：省级财政补贴40%（11.2元）。</t>
  </si>
  <si>
    <t>山丹县农业农村局</t>
  </si>
  <si>
    <t>山丹县生猪稳产提质增效扶持项目</t>
  </si>
  <si>
    <t>2026年1月—12月</t>
  </si>
  <si>
    <t>项目围绕能繁母猪专项补助、生猪养殖贷款贴息、养殖保险三个方面，对全县常态化帮扶户和一般户给予资金补助，稳固生猪产能、降低养殖成本、筑牢风险防线，持续助力生猪稳产保供和农户增收致富。具体补助内容如下：
1.能繁母猪补贴：对存栏能繁母猪实行一次性补助，常态化帮扶户每头补助500元，一般养殖户每头补助300元；申领补助的能繁母猪须保证连续饲养6个月以上。
2.养殖贷款贴息：对全县用于生猪产业发展的养殖户、家庭农场、企业和合作社按照贷款利率的50%给予一次性差额贴息，贴息利率上限不超过2%，单户最高补贴不超过5万元。
3.养殖保险：常态化帮扶户实行生猪全群参保，项目全额代缴全部保费；一般养殖户保费由项目资金承担50%、养殖户自筹 50%，已申领农业保险补贴的主体不再重复享受本项目补助。</t>
  </si>
  <si>
    <t>项目实施后，通过落实能繁母猪补助、生猪养殖贷款贴息及养殖保险等政策，带动全县生猪养殖户50户，生猪养殖保险覆盖率达到80%，户均增收1000元以上。补贴经济效益有效降低养殖户繁育、融资与疫病风险成本。依托政策扶持，联动各村社养殖户、家庭农场及经营主体，推动技术、政策、金融、产销等资源共建共享，进一步稳定了生猪养殖规模。有力带动农户稳步增收，持续巩固脱贫户及监测对象的脱贫成果。同时，推动生猪养殖向集约化、标准化、规模化方向发展，提升本地生猪产业的质量效益与综合保障能力，筑牢“菜篮子”产品供给防线，为巩固拓展脱贫攻坚成果、全面推进乡村振兴夯实产业基础。</t>
  </si>
  <si>
    <t>县畜牧技术推广站</t>
  </si>
  <si>
    <t>庭院经济发展及脱贫人口种养补助项目</t>
  </si>
  <si>
    <t>1.对脱贫人口和监测对象利用自有庭院、空置房屋发展特色手工、家庭作坊、休闲旅游的，经乡镇和相关村委会对其经济效益进行综合评估，年收入达到1万元以上的，一次性补助3000元；达到2万元以上的，一次性补助5000元。
2.对脱贫人口和监测对象通过种植、养殖等途径实现增收致富的，通过“先养后补”和“先种后补”形式进行补助。补助标准：从事鸡兔等小型畜禽养殖达到10只以上的，每只补助20元；从事肉羊等中型家畜养殖达到5只以上的，每只补助100元；对从事肉牛等大型家畜养殖的，每头补助300元，委托育肥肉羊的不得享受此项补助。对从事种植业的，每亩补助200元，上述补助每户累计不超过3000元，以上补助不能与其他补助重复享受。</t>
  </si>
  <si>
    <t>持续巩固拓展脱贫攻坚成果，提高农业经营主体吸纳脱贫人口、监测对象参与企业生产的积极性，稳定提高农户收益。鼓励脱贫人口、监测对象通过自身努力稳定脱贫，解决“等靠要”思想。</t>
  </si>
  <si>
    <t>县乡村
振兴服务中心</t>
  </si>
  <si>
    <t>山丹县金元农事综合服务中心建设项目</t>
  </si>
  <si>
    <t>2026年6月—2030年12月</t>
  </si>
  <si>
    <t>大马营镇前山村</t>
  </si>
  <si>
    <t>购置约翰迪尔6M2104拖拉机1台、明宇农用装载机1台、大疆T100S无人机1台、龙丰550珊条犁2台、农机具库棚水泥地坪硬化1500m²</t>
  </si>
  <si>
    <t>项目建成后，有效整合农事服务资源，降低农业生产成本，提升耕种作业效率，带动农户增收，推动农业社会化服务迭代升级，为乡村全面振兴和农业农村现代化夯实产业支撑。</t>
  </si>
  <si>
    <t>技术指导
吸纳就业</t>
  </si>
  <si>
    <t>山丹县金元农牧机械化专业合作社</t>
  </si>
  <si>
    <t>经管站</t>
  </si>
  <si>
    <t>山丹县农特产品宣传推介及品牌营销奖补项目</t>
  </si>
  <si>
    <t>2026年
1月-
12月</t>
  </si>
  <si>
    <t>山丹县</t>
  </si>
  <si>
    <t>1.对当年参加国家、省、市、县举办的各类农特产品展会的经营主体，除政府补助的展位费外，按照省外、省内市外、县外市内不同区域进行奖补，每参加一场活动一次性分别给予3000元、2000元、1000元补助。
2.在本省省会或省外城市开设山丹农特产馆，销售地理标志证明商标授权企业生产的山丹羊肉和其他在本县生产加工的各类山丹农特产品，对当年销售额达到300万元的经营主体，给予10万元奖励；达到500万元以上的，给予20万元奖励。</t>
  </si>
  <si>
    <t>鼓励经营主体在一、二线城市开设农特产品销售门店，积极参加各类农产品展销活动，宣传推介县域优质特色农产品，拓宽销售渠道和市场空间，提升“甘味”品牌和优质农产品市场知名度和竞争力。</t>
  </si>
  <si>
    <t>/</t>
  </si>
  <si>
    <t>县经作
中心</t>
  </si>
  <si>
    <t>经作中心</t>
  </si>
  <si>
    <t>山丹县有机蔬菜示范基地建设补助项目</t>
  </si>
  <si>
    <t>采取先建后补、以奖代补方式，对山丹县域内注册的企业、合作社、家庭农场等农业经营主体，经县级确定的有机蔬菜示范基地，每亩给予1000元物化补助。</t>
  </si>
  <si>
    <t>促进我县有机产业规范化、规模化、产业化、品牌化发展，实现农业增效、农民增收、产业升级。</t>
  </si>
  <si>
    <t>山丹县富硒蔬菜示范基地补助项目</t>
  </si>
  <si>
    <t>采取以奖代补方式，对山丹县域内注册的企业、合作社、家庭农场等农业经营主体，经县级确定的富硒蔬菜示范基地，每亩给予2000元物化补助。</t>
  </si>
  <si>
    <t>促进我县富硒产业规范化、规模化、产业化、品牌化发展，实现农业增效、农民增收、产业升级。</t>
  </si>
  <si>
    <t>山丹县畜产品精深加工项目</t>
  </si>
  <si>
    <t>国际
物流园</t>
  </si>
  <si>
    <t>项目总投资2500万元，其中常态化帮扶资金（1000万元）：建设肉牛待宰圈500㎡；肉牛屠宰及精细分割车间3000㎡（含排酸间400㎡、速冻间300㎡、冷库间300㎡）；购置安装肉牛屠宰生产线1条。
企业自筹资金（1500万元）：建设肉牛肉羊精深加工生产包装车间1000平方米、包装线1条、低温冷库1000平方米、半熟制品（牛羊副产品）加工生产线1条、物料堆放车间1000平方米、水电气设施设备1套、环保净化设备1套、物理隔离设施1套、强电设施1套、弱电设施1套、肉羊屠宰线提升改造（关键设施设备改造工程、屠宰车间环境温度维持设施、急宰间封闭设施、红脏区与白脏区隔离设施、待宰圈隔离间设施、无害化处理间2间）。</t>
  </si>
  <si>
    <t>通过实施山丹县畜产品精深加工项目，优化区域布局、扩大养殖规模、提升优质肉牛比重，推动产业集约化、标准化发展。同时，结合肉牛屠宰加工，副产品利用、品牌建设等环节深度融合，构建“养殖—屠宰—加工—销售—服务”一体化产业链，全面提升产业附加值，有效带动农民增收，促进区域经济协调发展。项目建成后，常态化帮扶资金形成的资产确权至山丹县智禾良种农业开发有限责任公司，并负责运营管理。</t>
  </si>
  <si>
    <t>吸纳就业
技术服务
订单生产</t>
  </si>
  <si>
    <t>山丹县动物疫病预防控制中心</t>
  </si>
  <si>
    <t>山丹县富硒肉羊产业提升与品牌打造项目</t>
  </si>
  <si>
    <t>购置富硒燕麦草颗粒饲料，与县域内有养殖意愿的养殖户签订《山丹县富硒羊保价回收协议》，脱贫户、监测户每只羊每天补助3斤富硒饲料，一般户每只羊每天补助2斤富硒饲料，补助周期为90天。</t>
  </si>
  <si>
    <t>建成后，预计可实现年养殖经济效益1000万元以上，并带动100户以上肉羊养殖户参与富硒肉羊养殖，显著提高产品附加值。通过“饲料补助+合同回收”模式，确保农户特别是脱贫户、监测户实现稳定增收。项目还将延伸产业链，提升养殖户、相关企业以及屠宰、物流等环节的收益水平，进而推动“山丹富硒羊肉”品牌价值持续提升。</t>
  </si>
  <si>
    <t>本项目通过组织脱贫户和监测户开展富硒肉羊养殖，提升产品附加值，增强市场竞争力。项目实施后可带动30户90人获得养殖收入，实现户均增收超过3000元，项目将进一步推动富硒山丹肉羊产业发展壮大，持续发挥带动作用，提升项目整体收益水平，有效促进贫困户增收。</t>
  </si>
  <si>
    <t>山丹县富硒蔬菜产业链建设项目</t>
  </si>
  <si>
    <t>2026年
4月—
12月</t>
  </si>
  <si>
    <t>位奇镇
永兴村
四坝村
位奇村
暖泉村
、
陈户镇
寺沟村
、
张掖国际物流园区</t>
  </si>
  <si>
    <r>
      <t>项目总投资2500万元，其中申请省级竞争性项目资金1000万元，企业自筹1100万元，县级常态化帮扶资金400万元。
竞争性项目资金（1000万元）：</t>
    </r>
    <r>
      <rPr>
        <u/>
        <sz val="10"/>
        <rFont val="宋体"/>
        <charset val="134"/>
      </rPr>
      <t>陈户镇寺沟村（590万元）</t>
    </r>
    <r>
      <rPr>
        <sz val="10"/>
        <rFont val="宋体"/>
        <charset val="134"/>
      </rPr>
      <t>：改造提升高原夏菜基地恒温库10间（2800㎡），更换制冷机10台；为76座育苗大棚安装自动化喷水设备，新建高标准育苗室1座，在物流园区高原夏菜产业基地配套冷库制冷设备2套。</t>
    </r>
    <r>
      <rPr>
        <u/>
        <sz val="10"/>
        <rFont val="宋体"/>
        <charset val="134"/>
      </rPr>
      <t>位奇镇四坝村、位奇村、暖泉村（410万元）</t>
    </r>
    <r>
      <rPr>
        <sz val="10"/>
        <rFont val="宋体"/>
        <charset val="134"/>
      </rPr>
      <t>：在四坝村改扩建冷库5000m³，新建高标准育苗室1座；在位奇村新建日光温室育苗大棚5座；在暖泉村对冷库配套变压器等相关设施。
企业自筹资金（1100万元）：</t>
    </r>
    <r>
      <rPr>
        <u/>
        <sz val="10"/>
        <rFont val="宋体"/>
        <charset val="134"/>
      </rPr>
      <t>山丹县建祥物资仓储经销有限公司投资（768万元）</t>
    </r>
    <r>
      <rPr>
        <sz val="10"/>
        <rFont val="宋体"/>
        <charset val="134"/>
      </rPr>
      <t>：在物流园区建设高原夏菜冷链物流产业园1处，新建冷库1座，库容22680m³，硬化场地25000㎡</t>
    </r>
    <r>
      <rPr>
        <u/>
        <sz val="10"/>
        <rFont val="宋体"/>
        <charset val="134"/>
      </rPr>
      <t>。山丹县闵宏生态农业科技有限公司投资（332万元）</t>
    </r>
    <r>
      <rPr>
        <sz val="10"/>
        <rFont val="宋体"/>
        <charset val="134"/>
      </rPr>
      <t xml:space="preserve">：在四坝村、永兴村配置真空预冷设备1台、自动化分拣包装线1条、提升机2台、叉车2台、周转筐2000个，配套500KVA变压器及配电设施；购置西兰花移栽机6台、植保无人机4台、收获转运车6辆及配套农机具。
</t>
    </r>
    <r>
      <rPr>
        <u/>
        <sz val="10"/>
        <rFont val="宋体"/>
        <charset val="134"/>
      </rPr>
      <t>县级常态化帮扶资金（400万元）</t>
    </r>
    <r>
      <rPr>
        <sz val="10"/>
        <rFont val="宋体"/>
        <charset val="134"/>
      </rPr>
      <t>：陈户镇寺沟村（150万元）：在物流园区高原夏菜基地新建冷库1座，库容7560m³。位奇镇暖泉村（250万元）：新建冷库1座，库容12000m³。</t>
    </r>
  </si>
  <si>
    <t>项目实施后为我县富硒蔬菜产业提供加工、冷藏、运输等环节的保障和服务，进一步延伸产业链，构建起富硒蔬菜产品精深加工、仓储冷库、冷链物流和渠道销售体系，进一步助推我县富硒蔬菜产业发展。</t>
  </si>
  <si>
    <t>吸纳就业
技术指导</t>
  </si>
  <si>
    <t>位奇镇
、
陈户镇
人民政府</t>
  </si>
  <si>
    <t>种子中心</t>
  </si>
  <si>
    <t>山丹县2026年农村“厕所革命”项目</t>
  </si>
  <si>
    <t>2026年1月-12月</t>
  </si>
  <si>
    <t>通过改造提升、改建达标、配套新建等方式，在全县8个乡镇新建或改建221座农村卫生厕所。</t>
  </si>
  <si>
    <t>通过改造提升、改建达标、配套新建等方式，同步开展厕所粪污收集处理及资源化利用，健全后续管护机制，根据实际需要配备粪污清运设备和人员，着力提高改厕技术服务能力水平，进一步强化质量管控，确保改一个、成一个，文明如厕新风逐步形成。项目建成后，形成资产归农户所有。</t>
  </si>
  <si>
    <t>0..0262</t>
  </si>
  <si>
    <t>山丹县残疾人托养中心残疾人辅助就业农疗基地建设项目</t>
  </si>
  <si>
    <t>2026年
6月—
7月</t>
  </si>
  <si>
    <t>山丹县残疾人托养中心</t>
  </si>
  <si>
    <t>在托养中心后院内建设1座90平方米标准化冷库，配套建设日光温室大棚、打造残疾人农家采摘园，同步实施地面硬化、防滑处理、无障碍通道铺设、院内电缆升级等配套基础设施建设。项目建成后，可满足托养残疾人日常所需蔬菜、肉类等生活物资存储需求，同时为有劳动能力的残疾人提供果蔬采摘等庇护性就业岗位，形成“种植-采摘-存储-食用”的闭环服务模式。</t>
  </si>
  <si>
    <t>直接保障65名托养残疾人的日常物资供应，为30名残疾人提供庇护性就业岗位，提升托养服务水平，增强残疾人的获得感、幸福感与自我价值感；
降低物资采购成本和损耗率，减轻托养中心运营压力；通过发放劳动报酬，带动40名残疾人及65户残疾人家庭间接增收；
采摘园采用生态种植模式，利用养殖业粪便无害化处理后作为肥料，实现种养循环；冷库存储可降低蔬菜等物资损耗，减少浪费，推动低碳环保的运营模式。</t>
  </si>
  <si>
    <t>稳定生产
就业务工</t>
  </si>
  <si>
    <t>县残联</t>
  </si>
  <si>
    <t>山丹县育种繁育基地改造提升项目</t>
  </si>
  <si>
    <t>2026年
6月-12月</t>
  </si>
  <si>
    <t>清泉镇
南湖村</t>
  </si>
  <si>
    <t>项目总投资213万元。
1.投入常态化帮扶资金89万元，在瞭高山养殖园区新建标准化育种羊舍2座，总建筑面积1740㎡；新建220㎡设备间1座。
2.企业自筹124万元，
（1）改造瞭高山养殖园区现有设备间、物资储藏室、兽药储藏室、生产值守宿舍等生产用房。完善羊舍内部供水、供电、采暖全套基础设施，实现厂区水电全覆盖。
套基础设施，实现厂区水电全覆盖。（2）对郇庄村一社良种繁育场现有种子晾晒大棚棚顶、仓库棚顶实施改造，两处棚顶改造总面积800㎡，同步配套安装卷帘门12樘。</t>
  </si>
  <si>
    <t>本项目完成后可显著提高良种产量与纯度，降低生产成本，提升基地供种能力与市场竞争力，实现稳定增收与长效盈利，同时带动养殖户就业增收，保障区域种业安全，经济、社会与生态效益显著。项目建成后，帮扶资金形成的资产归山丹县智禾良种农业开发有限公司所有，由该公司负责经营。</t>
  </si>
  <si>
    <t>山丹县智禾良种农业开发有限责任公司</t>
  </si>
  <si>
    <t>山丹县农村产业融合发展示范园设施农业改造提升项目</t>
  </si>
  <si>
    <t>清泉镇
清泉村</t>
  </si>
  <si>
    <r>
      <t>项目总投资439万元，对清泉村原有75座钢架大棚（总建筑面积220000㎡）维修改造。
1.</t>
    </r>
    <r>
      <rPr>
        <u/>
        <sz val="12"/>
        <rFont val="宋体"/>
        <charset val="134"/>
      </rPr>
      <t>投入常态化帮扶资金174万元，采购棚膜239650㎡（棚身膜220000㎡，棚头膜19650㎡）、配套安装电动卷膜机300台、电动卷膜机控制箱150个、放风滑轮组5500套。</t>
    </r>
    <r>
      <rPr>
        <sz val="12"/>
        <rFont val="宋体"/>
        <charset val="134"/>
      </rPr>
      <t xml:space="preserve">
2.自筹资金265万元，购置自动放风机50套、水肥一体化设备10套，新建防护围栏3000m。</t>
    </r>
  </si>
  <si>
    <t>项目建成后，每年为经营主体新增经济收入，带动周边农户就业；通过废弃材料清理与节水设备应用，减少农业面源污染，水资源消耗降低25%，项目区土壤质量与环境卫生显著改善。显著提高土地产出率、劳动生产率、资源利用率，稳步提升蔬菜生产能力，促进农民持续增收。项目建成后，常态化帮扶资金形成的资产归山丹县现代农业投资有限公司所有，由该公司负责经营。</t>
  </si>
  <si>
    <r>
      <t>吸纳就业</t>
    </r>
    <r>
      <rPr>
        <sz val="10"/>
        <rFont val="宋体"/>
        <charset val="134"/>
      </rPr>
      <t xml:space="preserve">
</t>
    </r>
    <r>
      <rPr>
        <sz val="12"/>
        <rFont val="宋体"/>
        <charset val="134"/>
      </rPr>
      <t>技术指导</t>
    </r>
  </si>
  <si>
    <t>县农投
公司</t>
  </si>
  <si>
    <t>山丹县肉羊屠宰精深加工能力提升建设项目</t>
  </si>
  <si>
    <t>2026年
1月—
8月</t>
  </si>
  <si>
    <t>国际物流园</t>
  </si>
  <si>
    <r>
      <t>项目总投资200万元，其中企业自筹120万元，1.关键设施设备改造工程（增加消火栓配备及固定支架、消防水泵、消防双电源控制柜、火灾报警系统等）；2.生产设备；3.屠宰车间环境温度维持设施 ；4.基础设施（钢化玻璃等）。</t>
    </r>
    <r>
      <rPr>
        <u/>
        <sz val="12"/>
        <rFont val="宋体"/>
        <charset val="134"/>
      </rPr>
      <t>投入常态化帮扶资金80万元， 1.急宰间封闭设施、红脏区与白脏区隔离设施 、待宰圈隔离间设施。 2.无害化处理间2间。3.屠宰场加工包装设施。4.电气设施。</t>
    </r>
  </si>
  <si>
    <t>通过实施肉羊屠宰精深加工能力提升建设项目,优化肉羊产业生产区域布局,扩大优质肉羊养殖规模,提高优质肉羊生产比重,增加农民收入。</t>
  </si>
  <si>
    <t>县畜产品质量检验监测中心</t>
  </si>
  <si>
    <t>山丹县清泉镇拾号村设施农业改造提升项目</t>
  </si>
  <si>
    <t>2026年
3月-12月</t>
  </si>
  <si>
    <t>清泉镇
拾号村</t>
  </si>
  <si>
    <t>对拾号村原有40座老旧日光温室进行改造，更换温室膜和保温被，购置水肥一体化设备1套，配套给水及电气工程。</t>
  </si>
  <si>
    <t>日光温室保温性能提升30%以上，冬季棚内最低温度提高5-8℃；项目达产后，每年为经营主体新增经济收入，带动周边农户就业；通过废弃材料清理与节水设备应用，减少农业面源污染，水资源消耗降低25%，项目区土壤质量与环境卫生显著改善。项目建成后，形成的资产归拾号村村集体自主经营或租赁经营，资产租赁收益率原则上不低于最新的1年期贷款市场报价利率。</t>
  </si>
  <si>
    <t>吸纳务工
技术服务指导
土地流转</t>
  </si>
  <si>
    <t>山丹县寒旱区设施农业改造提升项目</t>
  </si>
  <si>
    <t>山丹县
寒旱区</t>
  </si>
  <si>
    <t>1.投入常态化帮扶资金223.14万元，在清泉镇郇庄村拆除原有坍塌日光温室84座，新建跨度12米、高度5米、长度60 米的日光温室10座（建筑面积7200㎡），用于富硒芦笋反 季节生产与育苗；
2.投入常态化帮扶资金96.25万元，在清泉 镇郇庄村拆除原有损坏钢架大棚110座，新建跨度9米、高度3.5米、长度74米的钢架大棚20座（建筑面积19980㎡）， 用于富硒芦笋标准化种植；
3.投入常态化帮扶资金80.61万元，新建水肥一体化设备间一座，并配套给水及电气工程。合计总建筑面积40.77亩。</t>
  </si>
  <si>
    <t>项目完成后日光温室保温性能提升30%以上，冬季棚内最低温度提高5-8℃；水肥利用率提升至85%以上，人工成本降低30%，项目达产后，每年为经营主体新增经济收入，带动周边农户就业；通过废弃材料清理与节水设备应用，减少农业面源污染，水资源消耗降低25%，项目区土壤质量与环境卫生显著改善。促进区域设施蔬菜产业布局更加合理，设施结构更加优化，技术装备更加现代，产业体系更加完善，应急保障更加有力，涌现一批经营效益好、带动能力强的新型农业经营主体，较大程度实现设施提档换代、结构优化，全面提升设施的机械化、自动化和信息化水平。显著提高土地产出率、劳动生产率、资源利用率，稳步提升蔬菜生产能力，促进农民持续增收。</t>
  </si>
  <si>
    <t>山丹县智能玻璃温室农业设施提升改造项目</t>
  </si>
  <si>
    <t>改建</t>
  </si>
  <si>
    <t>清泉镇</t>
  </si>
  <si>
    <t>对现有玻璃温室进行提升改造，混凝土地坪硬化5000㎡，地坪环氧树脂漆涂刷5000㎡，购置采暖系统设备2套，对玻璃温室四周进行保温处理，并购置组培架及相关设施。</t>
  </si>
  <si>
    <t>项目完成后，将形成一个环境可控、生产高效、技术先进的现代化玻璃温室生产基地。预计将显著提升蔬菜或花卉的产量与品质，降低生产成本与资源消耗，对推动山丹县农业产业结构调整与乡村振兴战略实施具有积极的促进作用。</t>
  </si>
  <si>
    <t>吸纳务工就业</t>
  </si>
  <si>
    <t>山丹县巨大蒲公英初加工厂房建设项目</t>
  </si>
  <si>
    <t>老军乡
丰城堡村</t>
  </si>
  <si>
    <t>1.主体厂房建设：新建一座集清洗、烘干、储存功能于一体的现代化彩钢钢结构厂房，总建筑面积为2000平方米。
2.设备购置与安装：配套先进的蒲公英专用清洗、烘干一体化生产线设备一套，以及保障生产的供电、供水配套设施。
3.厂区配套工程：完成厂区室外硬化地面600平方米，以满足运输、晾晒及消防要求。</t>
  </si>
  <si>
    <t>1.功能集成：采用“清洗-烘干-储存”一体化设计，工艺流程紧凑，减少物料周转，提高生产效率。
2.标准规范：厂房与设备均按食品加工相关标准建设与选型，确保产品质量安全可控。
3.带动效应：项目建成后，可直接吸纳当地劳动力就业，并稳定周边蒲公英种植户的销售渠道，具有显著的社会效益。
3.形成资产归村集体所有，由村集体进行租赁，租赁费用不低于银行同期利率。</t>
  </si>
  <si>
    <t>技术指导
吸纳务工就业</t>
  </si>
  <si>
    <t>清泉镇特色养殖基础设施建设项目</t>
  </si>
  <si>
    <t>清泉镇
北滩村</t>
  </si>
  <si>
    <r>
      <t>项目总投资600万元，其中企业投资400万元，引进甘肃省兴瑞恒业农牧有限责任公司，修建100㎡成品库房一座，40㎡检测室一座，养殖圈舍（60m*15m）三座，散养区13000㎡，400㎡隔离室一座，100㎡储备库一座。</t>
    </r>
    <r>
      <rPr>
        <u/>
        <sz val="12"/>
        <rFont val="宋体"/>
        <charset val="134"/>
      </rPr>
      <t>投入常态化帮扶资金200万元，①硬化道路8000㎡，硬化养殖场地1700㎡，铺设透水砖2000㎡；②铺设Φ75PE饮水管460m,Φ50PE饮水管250m；③铺设Φ200PE污水管130m，新建检查井15座；④架设电缆（VLV4*35)188m,电缆（VLV4*10)200m，电缆（BV2*4)300m，配电箱4个⑤建设110㎡冷库一座。</t>
    </r>
  </si>
  <si>
    <t>创建“养殖繁育+观光体验”发展模式，形成产业链项目建设过程中吸纳15人参与务工；项目建成后提供务工岗位20个以上，项目建成后，形成的资产归北滩村股份经济合作社所有。</t>
  </si>
  <si>
    <t>吸纳务工</t>
  </si>
  <si>
    <t>清泉镇
人民政府</t>
  </si>
  <si>
    <t>清泉镇西街村社会化服务体系建设项目</t>
  </si>
  <si>
    <t>清泉镇
西街村</t>
  </si>
  <si>
    <t>在清泉镇西街村硬化马铃薯等农作物分拣场地2000㎡，配套精选机、烘干设备各一套。</t>
  </si>
  <si>
    <t>项目建设过程中将为本地脱贫户、一般户提供务工岗位15个以上，人均年务工收入6000元以上；项目建成后加快村域内产业发展，增加就业岗位，提高产业集约化水平。为区域内种植农户提供农业产业服务，降低损失，提升农产品质量。形成的资产归西街村股份经济合作社所有，由村集体自主经营。</t>
  </si>
  <si>
    <t>吸纳就业
技术服务指导</t>
  </si>
  <si>
    <t>种植业股
经管站</t>
  </si>
  <si>
    <t>清泉镇城北村壮大村集体经济建设项目</t>
  </si>
  <si>
    <t>清泉镇
城北村</t>
  </si>
  <si>
    <t>平整场地10000㎡，硬化经济作物（孜然、茴香、萝卜等）分拣加工地坪4000㎡，建设200㎡农产品分拣室一座，配套烘干辅助设备。</t>
  </si>
  <si>
    <t>项目建设过程中将为本地脱贫户、一般户提供务工岗位15个以上，人均年务工收入6000元以上；项目建成后，一是完善的现代化粮食生产加工、仓储体系，通过产销一体化，可降低粮食作物、经济作物、中药材加工烘干成本;二是项目将取得良好的经济和社会效益，积极推动农业三产融合发展，为粮食安全做出积极贡献。形成的资产归城北村股份经济合作社所有，由城北村村集体自主经营。</t>
  </si>
  <si>
    <t>清泉镇活畜交易市场道路建设项目</t>
  </si>
  <si>
    <t>清泉镇
南关村</t>
  </si>
  <si>
    <t>在清泉镇活畜交易市场拓宽道路4000㎡（2m宽2000m长），建设10000㎡道路（4m宽2500m长），整理路肩5000㎡。</t>
  </si>
  <si>
    <t>项目建设过程中，吸纳20人参与务工；项目建成后有效改善本村通行条件，利于村民出行，改善人居环境，形成的资产归村南关村股份经济合作社所有。</t>
  </si>
  <si>
    <t>清泉镇养殖小区基础设施建设项目</t>
  </si>
  <si>
    <t>清泉镇   西街村
郇庄村</t>
  </si>
  <si>
    <t>西街村养殖小区建设道路13000㎡（5m×2600m），铺设人饮管网（PEΦ125）3000m，（PEΦ50）4000m，（PEΦ25）1000m，检查井60座；郇庄村养殖小区硬化道路1000㎡，砂化路2000m，铺设PVCΦ160自来水管400m，PVCΦ75自来水管300m。</t>
  </si>
  <si>
    <t>项目建设过程中将为本地脱贫户、一般户提供务工岗位45个以上，人均年务工收入6000元以上；项目建成后，有效改善本村通行条件，利于村民出行，解决养殖区人畜饮水问题，促使养殖户扩大养殖规模，促进村民增收，形成的资产归西街村、郇庄村股份经济合作社所有。</t>
  </si>
  <si>
    <t>清泉镇小型水利设施建设项目</t>
  </si>
  <si>
    <t>清泉镇
西街村
红寺湖村</t>
  </si>
  <si>
    <t>在西街村铺设农业灌溉低压暗管（PEΦ160）7800m，安装双向出水栓160个，阀门160个，砌筑给水井4座、排水井3座；在红寺湖村新建U型渠（40*50）5000m，单向闸口114个，双向闸口25个，过水桥49个。</t>
  </si>
  <si>
    <t>项目建设过程中将为本地脱贫户、一般户提供务工岗位50个以上，人均年务工收入6000元以上；项目建成后将能够有效解决农田灌溉用水问题，提农田产量，节约水资源。项目建成后，形成的资产归西街村、红寺湖村村集体经济组织所有。</t>
  </si>
  <si>
    <t>吸纳就业</t>
  </si>
  <si>
    <t>农综中心</t>
  </si>
  <si>
    <t>清泉镇北滩村养殖场产业基础设施建设项目</t>
  </si>
  <si>
    <t>在清泉镇北滩村养殖场建设隔离舍60个，产房30个；安装自动化水槽60个并配套PEΦ50管网500m，检查井22座，Φ75阀门20个，Φ50阀门20个；架设电线600m，电缆300m，配电箱60个。</t>
  </si>
  <si>
    <t>项目建设过程中将为本地脱贫户、一般户提供务工岗位15个以上，人均年务工收入6000元以上；项目建成后，通过隔离舍、产房、水槽的建设，可以降低养殖成本，提高规范化养殖水平。</t>
  </si>
  <si>
    <t>清泉镇东街村养殖场产业基础设施建设项目</t>
  </si>
  <si>
    <t>清泉镇
东街村</t>
  </si>
  <si>
    <t>在清泉镇东街村平整养殖场地20000㎡，铺设Φ110管网900m，新建检查井5座，砂化道路7200㎡。</t>
  </si>
  <si>
    <t>项目建设过程中将为本地脱贫户、一般户提供务工岗位6个以上，人均年务工收入6000元以上；项目建成后，从养殖空间、饲喂保障、电力支撑三大关键环节改善生产条件，大幅提升养殖规范化水平和生产效率。</t>
  </si>
  <si>
    <t>山丹县位奇镇有机蔬菜冷链仓储基地建设项目</t>
  </si>
  <si>
    <t>位奇镇
暖泉村</t>
  </si>
  <si>
    <t>在暖泉村新建12000m³冷库1座（50m*30m*8m）。</t>
  </si>
  <si>
    <t>通过项目的实施，增加育苗面积，提升种植季优质幼苗供应量。为当地种植的高原夏菜提供优质贮藏条件，提升产品品质，进而带动周围土地流转。项目建设过程中带动周边群众务工就业不少于20人，人均增加群众务工收入6500元左右，吸纳就近农户务工,增加农户收入，项目建成后，形成的资产归各村村集体所有，由山丹县闽宏生态农业科技有限公司租赁经营，资产租赁支付不低于最新的1年期贷款市场报价利率（LPR）。</t>
  </si>
  <si>
    <t>位奇镇
人民政府</t>
  </si>
  <si>
    <t>位奇镇产业园区蔬菜加工基地建设项目</t>
  </si>
  <si>
    <t>位奇镇
位奇村</t>
  </si>
  <si>
    <t>建设制冰车间1座，新建西蓝花分拣加工场地2000平方米，购置蔬菜分拣、加工流水线4条。</t>
  </si>
  <si>
    <t>通过项目的实施，为当地种植的高原夏菜提供优质贮藏条件，提升产品品质。项目建设过程中带动周边群众务工就业不少于10人，人均增加群众务工收入6500元左右，吸纳就近农户务工,增加农户收入，项目建成后，形成的资产归位奇村村集体所有，由甘肃宁友盛农业有限公司租赁经营，资产租赁支付不低于最新的1年期贷款市场报价利率（LPR）。</t>
  </si>
  <si>
    <t>位奇镇位奇村中药材加工建设项目</t>
  </si>
  <si>
    <t>购置中药材分拣生产线1条、加工生产线1条配套清洗、切片等相关附属设施。</t>
  </si>
  <si>
    <t>通过项目的实施，为当地种植的中药材提供优质贮藏条件，提升产品品质。项目建设过程中带动周边群众务工就业不少于20人，人均增加群众务工收入6500元左右，吸纳就近农户务工,增加农户收入，项目建成后，形成的资产归位奇村村集体所有，由甘肃久沃丰农业发展有限公司租赁经营，资产租赁支付不低于最新的1年期贷款市场报价利率（LPR）。</t>
  </si>
  <si>
    <t>位奇镇富硒畜牧产业园基础设施建设项目</t>
  </si>
  <si>
    <t>位奇镇
新开村</t>
  </si>
  <si>
    <r>
      <t>硬化基地道路5600㎡，新建1000m</t>
    </r>
    <r>
      <rPr>
        <sz val="12"/>
        <rFont val="方正书宋_GBK"/>
        <charset val="134"/>
      </rPr>
      <t>³</t>
    </r>
    <r>
      <rPr>
        <sz val="12"/>
        <rFont val="宋体"/>
        <charset val="134"/>
      </rPr>
      <t>软底水窖1座，安装地埋箱泵一体化给水设备，配套建设泵房及控制系统等附属设施。</t>
    </r>
  </si>
  <si>
    <t>通过项目实施，可改善位奇镇富硒畜牧产业园基础设施，提高畜牧业发展效益，拓宽收入渠道。项目建设过程中可以吸纳周边群众10人以上参与项目建设，有效增加群众收入。项目建成后，形成的资产归新开村村集体所有，由山丹锡航农林发展有限公司租赁经营，资产租赁支付不低于最新的1年期贷款市场报价利率（LPR）。</t>
  </si>
  <si>
    <t>位奇镇麻产业链加工基地建设项目</t>
  </si>
  <si>
    <t>位奇镇
芦堡村</t>
  </si>
  <si>
    <t>配套梳麻机、并条机各2台。</t>
  </si>
  <si>
    <t>通过项目的实施，推动亚麻籽产业发展，提升亚麻籽加工效率，优化资源利用，增强产业链的附加值。项目建设过程中带动周边群众务工就业不少于15人，人均增加群众务工收入6500元左右，吸纳就近农户务工,增加农户收入，项目建成后，形成的资产归芦堡村村集体所有，由张掖市龙纺麻业有限公司租赁经营，资产租赁支付不低于最新的1年期贷款市场报价利率（LPR）。</t>
  </si>
  <si>
    <t>位奇镇芦堡村亚麻加工基地基础设施建设项目</t>
  </si>
  <si>
    <t>新建硬化道路6750㎡，新建95平输电线路1Km，配套400KV变压器1台，200KV变压器1台，新建PE160管道2Km，PE75管道2.8Km。</t>
  </si>
  <si>
    <t>通过项目的实施，推动亚麻产业发展，提升亚麻加工效率，优化资源利用，增强亚麻产业链的附加值。项目建设过程中带动周边群众务工就业不少于15人，人均增加群众务工收入6500元左右，吸纳就近农户务工,增加农户收入，项目建成后，形成的资产归芦堡村村集体所有。</t>
  </si>
  <si>
    <t>位奇镇永兴村发展壮大村集体项目</t>
  </si>
  <si>
    <t>位奇镇
永兴村</t>
  </si>
  <si>
    <t>配套复式精选机1台、去石机1台、比重精选机1台、磁力选土机1台、自动定量包装称1台、色选机1台。</t>
  </si>
  <si>
    <t>通过项目的实施，为当地种植的谷类作物与部分经济作物提供优质贮藏条件，提升产品品质。项目建设过程中带动周边群众务工就业不少于23人，人均增加群众务工收入4300元左右，吸纳就近农户务工,增加农户收入。项目建成后，形成的资产归永兴村村集体所有，由山丹县红源农牧专业合作租赁经营，资产租赁支付不低于最新的1年期贷款市场报价利率（LPR）。</t>
  </si>
  <si>
    <t>位奇镇农业生产服务配套设施建设项目</t>
  </si>
  <si>
    <t>新建农机棚500平方米，农资储存仓库1500平方米，并配套附属设施。</t>
  </si>
  <si>
    <t>通过项目实施，可完善农业基础设施，整合全镇农机资源，提高生产能力，推动农业现代化发展及乡村振兴，项目建设过程中带动周边群众务工就业不少于15人，项目建成后，形成的资产归位奇村村集体所有，由位奇村村集体自主经营或租赁经营，资产租赁支付不低于最新的1年期贷款市场报价利率（LPR）。</t>
  </si>
  <si>
    <t>位奇镇朱湾村蓄水池建设项目</t>
  </si>
  <si>
    <t>2026年6月-12月</t>
  </si>
  <si>
    <t>位奇镇
朱湾村</t>
  </si>
  <si>
    <r>
      <t>在位奇镇朱湾村新建2万m</t>
    </r>
    <r>
      <rPr>
        <sz val="12"/>
        <rFont val="方正书宋_GBK"/>
        <charset val="134"/>
      </rPr>
      <t>³</t>
    </r>
    <r>
      <rPr>
        <sz val="12"/>
        <rFont val="宋体"/>
        <charset val="134"/>
      </rPr>
      <t>蓄水池一座，含管理房等相关配套设施。</t>
    </r>
  </si>
  <si>
    <t>通过项目的实施，可优化朱湾村的用水调配，缓解旱季缺水问题，保障农田灌溉，改善乡村生活条件。项目建设过程中带动周边群众务工就业不少于16人，人均增加群众务工收入6200元左右，吸纳就近农户务工,增加农户收入，项目建成后，形成的资产归朱湾村村集体经济组织所有。</t>
  </si>
  <si>
    <t>吸纳就业
土地流转</t>
  </si>
  <si>
    <t>霍城镇刘庄村100吨＋粉条生产线建设项目</t>
  </si>
  <si>
    <t>霍城镇
刘庄村</t>
  </si>
  <si>
    <r>
      <t>项目总投资650万元，其中企业投资390万元，引进山丹县霍城镇沃土源粉条加工有限责任公司，采购粉条加工生产设备1套、淀粉加工设备1套，50吨地磅1套、建设管理房5间,100m³污水池1座/污水处理设施1套。</t>
    </r>
    <r>
      <rPr>
        <u/>
        <sz val="12"/>
        <rFont val="宋体"/>
        <charset val="134"/>
      </rPr>
      <t>投入常态化帮扶资金260万元，在霍城镇刘庄村硬化养殖场地</t>
    </r>
    <r>
      <rPr>
        <sz val="12"/>
        <rFont val="宋体"/>
        <charset val="134"/>
      </rPr>
      <t>坪</t>
    </r>
    <r>
      <rPr>
        <u/>
        <sz val="12"/>
        <rFont val="宋体"/>
        <charset val="134"/>
      </rPr>
      <t>3220㎡，新建3200m³淀粉原料储藏库1座、350㎡粉条生产车间1座、1800m³粉条储藏库1座、535㎡无尘晾晒车间1处，配套相关水、电、路设施设备。</t>
    </r>
  </si>
  <si>
    <t>结合我镇特色农产品加工产业发展规划，将刘庄村打造成优质粉条生产加工基地，填补我镇规模化粉条生产空白，延伸农产品产业链。项目达产后，年加工粉条100吨以上，能有效消化本地及周边红薯等原料，提升农产品附加值。同时，可带动就业岗位增加，促进村民增收，助力乡村产业振兴，兼具显著的经济、社会与农业产业升级效益，对夯实我镇特色产业基础、拓宽农民致富路径意义重大。项目建设过程中吸引80人就近务工，其中脱贫人口10人。项目建成后，形成的资产归刘庄村村集体所有，由村集体租赁经营，租金不低于当年LPR。</t>
  </si>
  <si>
    <t>吸纳就业
房屋租赁</t>
  </si>
  <si>
    <t>霍城镇
人民政府</t>
  </si>
  <si>
    <t>霍城镇泉头村鸵鸟特色养殖基地建设项目</t>
  </si>
  <si>
    <t>霍城镇
泉头村</t>
  </si>
  <si>
    <t>建设2座标准化鸵鸟养殖棚共564㎡，饲料棚450㎡，硬化地坪及道路1500㎡，沙化活动场地3600㎡，架设养殖活动围栏300m，铺设渗水砖100㎡，建设管理用房5间共553㎡，冷冻库1间120㎡，配套水电相关设施设备。</t>
  </si>
  <si>
    <t>进一步降低养殖损耗与疫病风险，依托冷链设施提升产品附加值，可稳定带动群众就近就业、持续壮大村集体经济，助推特色产业长效发展。项目建成后，形成的资产确权至泉头村村集体经济组织，由村集体经济组织自主经营或租赁经营，资产租赁收益率原则上不低于最新的1年期贷款市场报价利率（LPR）。</t>
  </si>
  <si>
    <t>吸纳就业
技术服务</t>
  </si>
  <si>
    <t>霍城镇小型农田水利渠道建设项目</t>
  </si>
  <si>
    <t>霍城镇
泉头村
西坡村</t>
  </si>
  <si>
    <t>在泉头村拆除重建破损渠道2.5km（U60*50）；在西坡村，对一、二社中湖嘴铺设160mm低压管道3.8km。</t>
  </si>
  <si>
    <t>项目通过改建渠道及低压管道，为农作物提供精准、充足的水分供应，还能在一定程度上缓解农业用水紧张的局面，为水资源的可持续利用贡献力量 ，助力农业生产与水资源保护的和谐共进。项目建成后，形成资产归泉头村、西坡村所有，由泉头村、西坡村村集体负责管护，管护费由村集体负责。</t>
  </si>
  <si>
    <t>霍城镇沙沟村马铃薯原种繁育基地配套设施建设项目</t>
  </si>
  <si>
    <t>霍城镇
沙沟村</t>
  </si>
  <si>
    <t>在霍城镇沙沟村建设2万立方米蓄水池1处、30㎡管理房1座，配套引水渠（U40*50）20m。</t>
  </si>
  <si>
    <t>通过标准化种植与加工，推动农业产业从单一种植向产销一体化延伸，提升产品附加值，拓宽市场。土地流转带来稳定收益，基地务工吸纳劳动力，技能培训增强就业竞争力，实现双重增收。项目建成后，形成的资产归沙沟村集体所有，由村集体自主经营，由沙沟村集体负责管护，管护费由村集体负责。</t>
  </si>
  <si>
    <t>霍城镇沙沟村现代化粮食收储能力提升项目</t>
  </si>
  <si>
    <t>在沙沟村新建农机棚1000平方米，农资、粮食、蔬菜综合储存仓库1500平方米，硬化晾晒场地2500平方米，并配套水电路等相关附属设施。</t>
  </si>
  <si>
    <t>将为沙沟村及周边的农副产品提供良好的仓储保鲜环境，减少农产品因腐烂变质造成的损失，提高农产品的商品率。同时，优化物流配送，降低运输成本，增强产品市场竞争力，拓宽销售渠道，带动农民增收。吸引更多企业参与农产品收购加工，促进村集体经济发展。项目建成后，形成的资产归沙沟村村集体所有，由沙沟村村集体自主经营，由沙沟村村集体负责管护，管护费由村集体负责。</t>
  </si>
  <si>
    <t>吸纳就业
租赁经营</t>
  </si>
  <si>
    <t>霍城镇东关村肉牛养殖小区建设项目</t>
  </si>
  <si>
    <t>霍城镇
东关村</t>
  </si>
  <si>
    <t>在霍城镇东关村新建肉牛养殖棚2座，共计1160平方米，活动场所2处，共计1160平方米，草料库1座480平方米，硬化地坪3100平方米，改造电网480米，改造水网160米，水网检查井5个，及相关水电配套设施。</t>
  </si>
  <si>
    <t>通过建设标准化圈舍及配套设施，推动肉牛养殖规模化、科学化发展，不仅提升了肉牛出栏率与经济效益，带动村集体经济增长和农户增收，还促进秸秆等资源综合利用，减轻生态压力，实现经济、社会与生态效益共赢。项目建成后，形成的资产归东关村村集体经济组织所有，由村集体经济组织自主经营或租赁经营，资产租赁收益率原则上不低于最新的1年期贷款市场报价利率（LPR）。</t>
  </si>
  <si>
    <t>霍城镇双湖村恒温库改造提升项目</t>
  </si>
  <si>
    <t>2026年6月—12月</t>
  </si>
  <si>
    <t>霍城镇
双湖村</t>
  </si>
  <si>
    <t>对双湖村1225㎡恒温库进行顶面防漏改造，购置安装卷闸门2个（5.3m*4.5m），硬化地坪300㎡，安装800个储藏库层架，新建雨水管网20m,改造电网600m，及其他水电配套设施。</t>
  </si>
  <si>
    <t>该项目完成双湖村恒温库防漏、地坪硬化、门窗、储藏层架、雨水管网及电网升级改造。有效补齐仓储设施短板，解决库房渗漏、存储条件差等问题，提升农产品保鲜仓储能力，延长存储周期、减少产品损耗，助力本地农产品保值增值，带动群众增收。</t>
  </si>
  <si>
    <t>霍城镇周庄村制种豌豆基地改造升级项目</t>
  </si>
  <si>
    <t>霍城镇
周庄村</t>
  </si>
  <si>
    <t>在周庄村硬化种子晾晒场地3675㎡，沙化基地内外通道920㎡，铺设基地内人行道100㎡，铺设晾晒场周边道牙石210m，改造电网500m，安装变压器1套，改造排水管60m，改造给水管70m。</t>
  </si>
  <si>
    <t>该项目完善周庄村种植基地晾晒、通行、水电、排水等配套基础设施。有效解决种子晾晒难、通行不畅、水电配套不足等问题，提升基地标准化生产能力，降低种植损耗，助力村级产业提质增效，带动群众稳定增收，持续壮大村集体经济。</t>
  </si>
  <si>
    <t>吸纳就业
场地租赁</t>
  </si>
  <si>
    <t>霍城镇新庄村发展壮大村级集体经济项目</t>
  </si>
  <si>
    <t>霍城镇
新庄村</t>
  </si>
  <si>
    <t>对新庄村原有马铃薯储藏库进行改建，硬化储藏库地面廊道915㎡，安装16套储藏库层架，购置安装卷闸门17个个，改造电网100m，沙化储藏库院内地坪700㎡。</t>
  </si>
  <si>
    <t>霍城镇新庄村马铃薯种植为核心产业，但原有储藏库设施老化，制约产业发展与集体经济增收。项目补齐设施短板，提升储藏能力与安全性，助力集体经济壮大。项目建成后，形成的资产归新庄村村集体所有，由新庄村村集体自主经营，由新庄村村集体负责管护，管护费由村集体负责。</t>
  </si>
  <si>
    <t>霍城镇杜庄村调蓄水池建设项目</t>
  </si>
  <si>
    <t>霍城镇
杜庄村</t>
  </si>
  <si>
    <r>
      <t>建设3.5万m</t>
    </r>
    <r>
      <rPr>
        <sz val="12"/>
        <rFont val="方正书宋_GBK"/>
        <charset val="134"/>
      </rPr>
      <t>³</t>
    </r>
    <r>
      <rPr>
        <sz val="12"/>
        <rFont val="宋体"/>
        <charset val="134"/>
      </rPr>
      <t>塘坝1座，管理房1座，配套变压器1套，灌溉首部系统2套。</t>
    </r>
  </si>
  <si>
    <t>通过修建塘坝，可提高水资源利用率，同时为杜庄村耕地提供稳定灌溉水源。在保护和改善生态环境的同时促进农业发展，提高农作物产值。项目建成后,形成的资产确权至杜庄村村集体经济组织。</t>
  </si>
  <si>
    <t>东乐镇小麦繁种基地建设项目</t>
  </si>
  <si>
    <t>2026年
3月—
12月</t>
  </si>
  <si>
    <t>东乐镇
静安村</t>
  </si>
  <si>
    <t>新建钢结构农资棚2座，建筑面积分别为1000.00 ㎡、800.00 ㎡，硬化晾晒场3200 ㎡，安装地磅1 处，配套包装、筛选等设备，并配套附属设施。</t>
  </si>
  <si>
    <t>通过与县种子中心积极沟通对接，邀请实验示范中心提供技术指导，项目建成后将有效保障小麦种源质量与繁种水平，有力推动小麦产业发展。这不仅能提高小麦产量与品质，增加农民收入，还将带动相关加工产业发展，形成产业联动效应，为乡村振兴注入强劲动力。项目建成后，形成的资产归村集体所有，由村集体自主经营或租赁经营，确保资源可持续利用与村集体收益最大化。</t>
  </si>
  <si>
    <t>技术指导
保护价收购</t>
  </si>
  <si>
    <t>东乐镇
人民政府</t>
  </si>
  <si>
    <t>现代农业示范中心</t>
  </si>
  <si>
    <t>东乐镇现代农业节水增效综合示范项目</t>
  </si>
  <si>
    <t>东乐镇
十里堡村</t>
  </si>
  <si>
    <t>在东乐镇十里堡村建设40000m³的蓄水池1座，建设渠道1.2km，并配套附属设施；</t>
  </si>
  <si>
    <t>建成后可有效调节水资源，提高灌溉保证率，缓解季节性缺水问题，改善农业生产条件，促进粮食增产和农民增收。改造后可提高渠系输水效率，减少水资源浪费，改善灌溉条件，保障沿线农田灌溉用水，促进农业增产增效。项目建成后,形成的资产归村集体所有，由村集体自主经营或租赁经营。</t>
  </si>
  <si>
    <t>东乐镇城西村现代农业调蓄水池建设项目</t>
  </si>
  <si>
    <t>东乐镇
城西村</t>
  </si>
  <si>
    <t>新建蓄水池1座，库容为5.0万m³，配套入库消力池1座，出水集水井1座，踏步台1座，并配套坝顶双边丝围栏434m。DN200输水管道84m，滴灌设备管理房60㎡一座，并配套滴灌首部系统1套，架设电路60m，低压输电线路30m，变压器1台160KvA，铺设DN400PE管道1817米，DN600钢管45米，铺设DN200PE管道493米，配套检查井3座。</t>
  </si>
  <si>
    <t>项目建成后，稳定的灌溉水源将为特色作物种植提供保障。村集体牵头引导农户调整种植结构，扩大孜然、茴香等高效经济作物种植面积，减少传统低产作物比例。通过 “村集体 + 合作社 + 农户”模式，统一采购种子、化肥等生产资料，降低种植成本；搭建产销对接平台，与农产品加工企业、电商平台签订收购协议，保障产品销路，提高种植效益。项目建成后,形成的资产确权至城西村村集体经济组织，并负责运营及管护。</t>
  </si>
  <si>
    <t>东乐镇五墩村现代农业调蓄水池建设项目</t>
  </si>
  <si>
    <t>东乐镇
五墩村</t>
  </si>
  <si>
    <t>新建4.0万m³蓄水池1座，配套入库消力池1座，出水集水井1座，踏步台1座，并配套坝顶防护设施1项。滴灌设备管理房54㎡一座，并配套滴灌首部系统1套，变压器1台160KvA，配套高压输电线路，进出水输水管道及阀门等附属设施。</t>
  </si>
  <si>
    <t>通过调蓄设施实现雨洪资源利用，减少地表径流浪费，补充农业生产用水缺口，缓解东乐镇农田灌溉压力，推动“地表水置换地下水”，改善区域水资源供需矛盾。项目通过“蓄调结合、节水增效”模式，实现农业生产、生态保护与农民增收的多重效益，是东乐镇推进现代农业发展、夯实乡村振兴水利基础的关键举措。项目建成后,形成的资产归村集体所有。</t>
  </si>
  <si>
    <t>东乐镇节水输水配套设施建设项目</t>
  </si>
  <si>
    <t>东乐镇
大寨村
城西村</t>
  </si>
  <si>
    <t>东乐镇城大寨村铺设DN600PVC-U管道450米，铺设DN200PVC-U管道310米，配套检查井3座，减压井2座，泄水井1座，配套闸阀管件等附属设施；东乐镇城西村铺设DN200PVC-U管道1310米，配套减压井1座，泄水井1座，配套闸阀管件等附属设施。</t>
  </si>
  <si>
    <t>通过项目实施，可有效补齐大寨村农田灌溉输水设施短板，新建的DN630主输水管道与DN200支管网形成覆盖片区的稳定输水体系，预计可降低输水环节损耗30%以上，覆盖周边近千亩耕地灌溉需求，有效提升灌溉效率、减少农户灌水成本，为粮食稳产增产、特色种植产业发展提供水利保障，项目建成后,形成的资产确权至大寨村村集体经济组织，并负责运营及管护。</t>
  </si>
  <si>
    <t>东乐镇农事综合服务中心建设项目</t>
  </si>
  <si>
    <t>东乐镇
城东村</t>
  </si>
  <si>
    <t>新建钢结构农资棚1座800.00㎡、农机棚1座300㎡，储藏室120.63㎡，硬化场地2000㎡，并配套其他附属设施。</t>
  </si>
  <si>
    <t>项目建成后，既能在经济上降低农户成本、提升产值、吸引投资，又能在社会层面完善农业基础设施、提升生产能力、促进技术交流，推动农业现代化与乡村振兴。项目建成后,形成的资产归村集体所有，由村集体自主经营或租赁经营。</t>
  </si>
  <si>
    <t>山丹县农特产品交易集散中心扩建项目</t>
  </si>
  <si>
    <t>东乐镇
西屯村</t>
  </si>
  <si>
    <t>新建仓储钢架棚1700㎡，并配套附属设施。</t>
  </si>
  <si>
    <t>项目的建成可以有效延长农特产品产业链，提高产品附加值。增加当地农特产品市场竞争力，带动农户扩大生产，促进就业与经济增长，推动山丹县农特产品产业规模化、专业化发展。项目建成后,形成的资产归村集体所有，由村集体自主经营或租赁经营。</t>
  </si>
  <si>
    <t>技术指导
发展路衍经济</t>
  </si>
  <si>
    <t>东乐镇十里堡村农资仓储棚建设项目</t>
  </si>
  <si>
    <t>新建农资仓储棚2000㎡，硬化晾晒场2000㎡，并配套附属设施。</t>
  </si>
  <si>
    <t>项目的建成将全面提升农资集中存储、规范管理和农产品晾晒烘干能力，有效解决农业生产资料存放分散、农产品晾晒受天气制约等问题，为农户提供便捷高效的农业服务保障，助力优化农业生产流程，降低损耗成本，推动村级农业产业集约化发展，夯实村集体经济增收基础。项目建成后,形成的资产归村集体所有，由村集体自主经营或租赁经营。</t>
  </si>
  <si>
    <t>东乐镇肉牛养殖基地建设项目</t>
  </si>
  <si>
    <t>平整养殖场场地17000㎡，配套饮水管网1km，硬化产业道路4000㎡，并配套附属设施。</t>
  </si>
  <si>
    <t>东乐镇肉牛养殖基地建成后，将显著提升当地畜牧业发展水平。平整场地、完善配套设施，为规模化养殖奠定基础。基础母牛的引入与繁育，可带动周边农户发展肉牛产业，增加就业岗位。同时，促进农牧循环，推动产业结构优化，助力乡村振兴，实现经济与生态效益双赢。</t>
  </si>
  <si>
    <t>东乐镇五墩村村集体养殖场建设项目</t>
  </si>
  <si>
    <t>平整养殖场场地25000㎡，配套饮水管网2km，沙化道路15000㎡，并配套附属设施。</t>
  </si>
  <si>
    <t>项目的建成可以壮大村集体经济，发展规模化畜禽养殖，带动区域畜牧业集群发展。为村民提供养殖生产、管理等就业岗位，拓宽农民增收渠道。配套技术指导服务，规范养殖操作流程，提升养殖产业化水平，促进产业长期发展。项目建成后,形成的资产归村集体所有，由村集体自主经营或租赁经营。</t>
  </si>
  <si>
    <t>陈户镇芦笋及蔬菜精深加工基地项目</t>
  </si>
  <si>
    <t>陈户镇
岸头村</t>
  </si>
  <si>
    <t>配套清洗漂烫杀菌生产线一条，新建冷冻库2100m³（高7m），并配套相关制冷设备。</t>
  </si>
  <si>
    <t>项目建设过程中，吸纳闲散劳动力5人就近务工。项目实施后为陈户镇芦笋种植基地提供加工、冷藏、运输等环节的保障和服务，延伸芦笋产业链，构建起芦笋产品精深加工、仓储冷库、冷链物流和渠道销售体系，进一步助推全县芦笋产业发展。项目建成后，吸纳5人参与项目经营管理。芦笋产业发展过程中，流转土地1300亩，带动269户农户增收，带动周边群众10人以上就近务工，组织务工群众进行芦笋种植、分拣加工等技术培训，带动群众持续稳定增收，促进群众满意度提高，经济效益和社会效益将得到明显提升。项目建成后，形成的资产归岸头村村集体所有，由村集体租赁经营。</t>
  </si>
  <si>
    <t>陈户镇
人民政府</t>
  </si>
  <si>
    <t>陈户镇三十里堡村肉牛养殖基地建设项目</t>
  </si>
  <si>
    <t>陈户镇
三十里堡村</t>
  </si>
  <si>
    <t>硬化产业路7000㎡，建造畜产品储藏室18㎡，新建小型蓄水池6400m³，铺设供水管道1500m,配备变压器1台及电路等相关附属设施。</t>
  </si>
  <si>
    <t>项目建设过程中，可吸纳闲散劳动力12余人，提高群众生活幸福感。项目建成后，形成的资产归三十里堡村村集体所有，由村集体自主经营或租赁经营。</t>
  </si>
  <si>
    <t>陈户镇岸头村小杂粮筛选加工基地建设项目</t>
  </si>
  <si>
    <t>提升陈户镇岸头村小杂粮筛选加工基地，配套农产品分拣线2条，精选机4台、比重机4台、运输带1条，并配套水电等相关设施。</t>
  </si>
  <si>
    <t>项目建设过程中，可吸纳闲散劳动力10余人，提高群众生活幸福感。项目建成后,形成的资产归岸头村村集体所有，由村集体自主经营或租赁经营。</t>
  </si>
  <si>
    <t>陈户镇寺沟村高品质水果番茄产业基地建设项目</t>
  </si>
  <si>
    <t>陈户镇
寺沟村</t>
  </si>
  <si>
    <t>更换100座钢架大棚棚膜及卷帘机，改造小番茄储藏冷库容积1080m³（高6m）。</t>
  </si>
  <si>
    <t>项目建设过程中，可吸纳闲散劳动力5余人，提高群众生活幸福感。项目建成后，形成的资产归寺沟村村集体所有，由村集体自主经营或租赁经营。</t>
  </si>
  <si>
    <t>陈户镇高原夏菜物流园区冷链仓储加工基地建设项目</t>
  </si>
  <si>
    <t>张掖国际
物流园区</t>
  </si>
  <si>
    <t>在物流园区高原夏菜基地新建冷库1座3间7560m³，每间2520m³（14*20*9）。</t>
  </si>
  <si>
    <t>项目建设过程中，吸纳闲散劳动力10人就近务工。项目建成后进一步扩大高原夏菜种植规模，延伸西兰花产业加工链条，产品可稳定出口东南亚、日韩、欧洲等地，实施高原夏菜品牌化战略与高原夏菜出口市场多元化战略。基地可吸纳10人参与项目经营管理。年带动周边群众10人以上就近务工，组织务工群众进行西兰花培育、种植、分拣加工等技术培训。与西兰花种植散户签订产品代销合同。可提高村集体经济收入，带动群众持续稳定增收，当地群众满意度大幅度提高，经济效益和社会效益将得到明显提升。项目建成后,形成的资产归寺沟村村集体所有，由村集体自主经营或租赁经营。</t>
  </si>
  <si>
    <t>陈户镇高原夏菜产业基地改造提升建设项目</t>
  </si>
  <si>
    <t>2026年
4月-12月</t>
  </si>
  <si>
    <t>对物流园区高原夏菜产业基地的1间冷库（库容2520m³）进行改造提升，配套冷库制冷设备1套，聚氨酯喷涂保温层180m³。</t>
  </si>
  <si>
    <t>项目建设过程中，吸纳闲散劳动力10人就近务工。项目建成后进一步扩大高原夏菜种植规模，延伸西兰花产业加工链条，产品可稳定出口东南亚、日韩、欧洲等地，实施高原夏菜品牌化战略与高原夏菜出口市场多元化战略。基地可吸纳10人参与项目经营管理。年带动周边群众10人以上就近务工，组织务工群众进行西兰花培育、种植、分拣加工等技术培训。与西兰花种植散户签订产品代销合同。可提高村集体经济收入，带动群众持续稳定增收，当地群众满意度大幅度提高，经济效益和社会效益将得到明显提升。项目建成后,形成的资产归寺沟村村集体所有，由村集体自主经营。</t>
  </si>
  <si>
    <t>陈户镇农产品加工生产基地建设项目</t>
  </si>
  <si>
    <t>在陈户镇农产品加工生产基地修建人饮蓄水池500m³，修建农产品储藏间50㎡，用于葵花子，茴香，蔬菜种子等农产品的生产加工。</t>
  </si>
  <si>
    <t>项目建成后,为农户农产品的加工、筛选及储藏提供场所，增加农产品附加值。同时带动周边劳动力8人务工，增加务工收入。项目建成后，形成的资产归三十里堡村村集体所有，由村集体自主经营或租赁经营。</t>
  </si>
  <si>
    <t>陈户镇现代农业节水增效示范项目</t>
  </si>
  <si>
    <t>陈户镇
孙营村</t>
  </si>
  <si>
    <r>
      <t>新建5万m</t>
    </r>
    <r>
      <rPr>
        <sz val="12"/>
        <rFont val="方正书宋_GBK"/>
        <charset val="134"/>
      </rPr>
      <t>³</t>
    </r>
    <r>
      <rPr>
        <sz val="12"/>
        <rFont val="宋体"/>
        <charset val="134"/>
      </rPr>
      <t>蓄水池1座，管理房48㎡，配备首部系统1套，并配套相关附属设施。</t>
    </r>
  </si>
  <si>
    <t>项目建成可高效调蓄农田灌溉用水，提升供水保障能力，实现节水增效、农作物稳产增收，改善农业生产条件，助力乡村农业发展与民生改善。项目建成后,形成的资产确权至孙营村村集体经济组织，并负责运营及管护。</t>
  </si>
  <si>
    <t>大马营镇城南村中药材趁鲜切制加工项目</t>
  </si>
  <si>
    <t>大马营镇
城南村</t>
  </si>
  <si>
    <t>在城南村新建药材初加工厂，采购趁鲜切片加工生产线一条（药材切片机、清洗机、烘干机、筛选机，润药机)，并配套相关附属设施。</t>
  </si>
  <si>
    <t>项目实施后，可延长中药材产业链，提升中药材产业附加值，扩大中药材种植面积，形成规模化种植基地，年生产药材2000吨，同时带动周边50人以上就近务工，人均增收3000元以上。项目建成后，形成的资产归城南村村集体所有，租赁经营，租赁收益不低于当年LPR值。</t>
  </si>
  <si>
    <t>吸纳就业
技术指导
订单生产</t>
  </si>
  <si>
    <t>大马营镇人民政府</t>
  </si>
  <si>
    <t>大马营镇新墩村马铃薯种薯繁育基地建设项目</t>
  </si>
  <si>
    <t>大马营镇新墩村</t>
  </si>
  <si>
    <t>在新墩村硬化地坪1300㎡，铺设灌溉管网2.3km（PE管315mm），并配套附属设施。</t>
  </si>
  <si>
    <t>项目的实施，将有效改善马铃薯产业生产条件，推动马铃薯产业转型升级，示范带动马铃薯从制种培育到规模种植，再到观光采摘全产业链协同发展。项目建成后，形成的资产归新墩村村集体经济组组所有，由村集体自主经营。</t>
  </si>
  <si>
    <t>大马营镇新泉村糯青稞产业基地基础设施建设项目</t>
  </si>
  <si>
    <t>大马营镇
新泉村</t>
  </si>
  <si>
    <t>在新泉村新建糯青稞仓储库两座共1500㎡（长15m,宽50m），硬化糯青稞产业路5000㎡，购置糯青稞种子精选机1套。</t>
  </si>
  <si>
    <t>项目实施后，可延长糯青稞产业链，提升糯青稞产业附加值，扩大糯青稞种植面积，形成规模化种植基地，直接提高群众收入水平。项目建成后，形成的资产归新泉村村集体所有，由村集体自主经营。</t>
  </si>
  <si>
    <t>大马营镇水毁田间道路砂化项目</t>
  </si>
  <si>
    <t>大马营镇
高湖村
夹河村
城南村
马营村
上河村
上山湾村
窑坡村</t>
  </si>
  <si>
    <t>砂化水毁田间道路30km（路均宽3米）,其中高湖村3km,夹河村6km,城南村4km,马营村5km,上河村4km，上山湾村3km，窑坡村5km。</t>
  </si>
  <si>
    <t>项目的实施，将有效改善各村农业生产条件，降低生产成本，可促进土地流转价格提升，提升燕麦草、中药材产业质效，促进各村农户增收。项目建成后，形成的资产归相关村村集体所有。</t>
  </si>
  <si>
    <t>吸纳就业
土地流转
技术指导
订单生产</t>
  </si>
  <si>
    <t>大马营镇小型水利灌溉设施建设项目</t>
  </si>
  <si>
    <t>大马营镇中河村
城南村
前山村
新泉村</t>
  </si>
  <si>
    <t>在中河村新建40*50“U”型渠2km，城南村新建50*60“U”型渠1.5km，前山村新建40*50“U”型渠4km，在新泉村新建40*50“U”型渠2km，并配套相关附属设施。</t>
  </si>
  <si>
    <t>该项目实施后，进一步改善大马营镇农业灌溉条件，用水效率得到显著提升，确保农业灌溉用水。项目建成后,形成资产归相关村村集体所有。</t>
  </si>
  <si>
    <t>大马营镇窑坡村农业灌溉基础设施建设项目</t>
  </si>
  <si>
    <t>大马营镇窑坡村</t>
  </si>
  <si>
    <t>在窑坡村新建2万立方米灌溉蓄水池1座（长50米，宽80米，高5米），铺设低压暗管4km，其中铺设引水暗管3km(PE管160mm)，出水暗管1km(PE管200mm)，并配套相关附属设施。</t>
  </si>
  <si>
    <t>通过修建蓄水池，可提高水资源利用率，同时为窑坡村耕地提供稳定灌溉水源。在保护和改善生态环境的同时促进农业发展，提高农作物产值。项目建成后,形成的资产归窑坡村村集体所有。</t>
  </si>
  <si>
    <t>大马营镇前山村发展壮大村级集体经济项目</t>
  </si>
  <si>
    <t>大马营镇
前山村</t>
  </si>
  <si>
    <t>在前山村新建燕麦草储草大棚1500㎡（长50m,宽30m）。</t>
  </si>
  <si>
    <t>项目建成后，可进一步完善燕麦草产业基础设施，带动周边群众扩大饲草种植面积，实现增收。项目建成后，形成的资产归前山村村集体所有，由村集体自主经营。</t>
  </si>
  <si>
    <t>吸纳就业
订单生产
技术指导</t>
  </si>
  <si>
    <t>大马营镇燕麦草种子储备库建设项目</t>
  </si>
  <si>
    <t>大马营镇马营村</t>
  </si>
  <si>
    <t>改造提升燕麦草种子储存用房970㎡，硬化地坪300㎡，晾晒场2000㎡。</t>
  </si>
  <si>
    <t>通过项目建设，既能降低农户生产成本，又能提升农作物产值，同时完善了农业基础设施，促进合作社之间的技术交流，推动农业现代化与乡村振兴。项目建成后，形成资产归村集体所有。</t>
  </si>
  <si>
    <t>订单生产
技术指导</t>
  </si>
  <si>
    <t>大马营镇饲草交易市场基础设施建设项目</t>
  </si>
  <si>
    <r>
      <t>总投资210万元</t>
    </r>
    <r>
      <rPr>
        <u/>
        <sz val="12"/>
        <rFont val="宋体"/>
        <charset val="134"/>
      </rPr>
      <t>，其中，投入常态化帮扶资金70万元，在马营村饲草交易市场硬化储草地坪5500㎡，砂化道路2km。</t>
    </r>
    <r>
      <rPr>
        <sz val="12"/>
        <rFont val="宋体"/>
        <charset val="134"/>
      </rPr>
      <t>依托山丹县沃土农机专业合作社投资140万元，购置装载机2辆、叉车2辆，安装地磅一套。</t>
    </r>
  </si>
  <si>
    <t>通过项目实施，可进一步优化和完善燕麦草产业基础设施，提高饲草交易规模，扩大燕麦草产业种植面积。项目建成后，形成的资产归马营村村集体所有。</t>
  </si>
  <si>
    <t>土地流转
技术指导
订单生产</t>
  </si>
  <si>
    <t>大马营镇双泉村马产业基地基础设施建设项目</t>
  </si>
  <si>
    <t>大马营镇双泉村</t>
  </si>
  <si>
    <t>在双泉村马产业基地硬化地坪2000㎡。架设电网1.5km，变压器1台。</t>
  </si>
  <si>
    <t>该项目的实施，将有效完善双泉村孕马产业园基础设施，促进马产业从一产到三产的融合发展。项目建成后，形成的资产归双泉村村集体所有。</t>
  </si>
  <si>
    <t>李桥乡马产业园基础设施配套建设项目</t>
  </si>
  <si>
    <t>李桥乡
东沟村</t>
  </si>
  <si>
    <t>⑴安装路缘石3934.00m,场地硬化6263.17㎡,新建砂砾道路16300.00m,新建混凝土道路2000.00m,平整马文化产业园活动场地5788.25m³。
⑵室外铺设De110PE给水管190.00m，De40PE给水管65.00m，De32PE给水管180.00m，Φ1000成品预制钢筋混凝土阀门井8座；De200HDPE双壁波纹管260.00m，De300HDPE双壁波纹管140.00m，Φ1000成品预制钢筋混凝土阀门井20座；
⑶产业配套电路，新建10kV架空线路1.20km，导线采用JKLGYJ-10kV-3*95型，新建电杆Φ190*12m型砼杆22基；拆除变压器1台，拆除Φ190*10m型木质电杆81基，拆除原低压架空线路0.5km；地埋GYTA53-24B1.3型24芯直埋式铠装光缆2.00km；新建315kVA箱式变压器1台，新建低压电缆0.35km，敷设方式采用直埋穿管；新建低压电缆0.41km，采用YJV-0.6/1kV-5*16电缆，敷设方式采用直埋穿管并配套其他附属工程等。</t>
  </si>
  <si>
    <t>项目运营后将直接提供展览讲解、马术指导等岗位，优先吸纳脱贫户、监测户就业，助力农户增收。解决“用电高峰跳闸”问题，稳定电力支撑游客中心、露营地、马术体验区满负荷运营。农户电压稳定性提升。优先吸纳脱贫户、监测户就业，助力农户增收，有效带动村集体增收。项目建成后,形成的资产归村集体所有。</t>
  </si>
  <si>
    <t>吸纳就业
发展路衍经济</t>
  </si>
  <si>
    <t>李桥乡
人民政府</t>
  </si>
  <si>
    <t>李桥乡高庙村农文旅融合发展产业园道路提升改造项目</t>
  </si>
  <si>
    <t>李桥乡
高庙村</t>
  </si>
  <si>
    <t>整理主街道1.5km，维修地坪1000㎡，维修路沿石1.5km，铺设渗水砖1500㎡，维修改造管理用房1栋、公共卫生间1处。</t>
  </si>
  <si>
    <t>项目建成后，产业园可承接更大客流，持续将边缘村社的居民聚集到高庙村，消费活动将会增多，乡镇经济也将“活起来”。优先吸纳脱贫户、监测户就业，助力农户增收，有效带动村集体增收。项目建成后,形成的资产归村集体所有。</t>
  </si>
  <si>
    <t>李桥乡黄参加工厂冷藏库建设项目</t>
  </si>
  <si>
    <t>李桥乡
河湾村</t>
  </si>
  <si>
    <r>
      <t>项目总投资200万元，企业自筹120万元，新建600m³冷藏库一座，并配套水电等基础设施。</t>
    </r>
    <r>
      <rPr>
        <u/>
        <sz val="12"/>
        <rFont val="宋体"/>
        <charset val="134"/>
      </rPr>
      <t>投入常态化帮扶资金80万元，购置烘干设备和即时速冻设备各一套。</t>
    </r>
  </si>
  <si>
    <t>项目建成后，构建起黄参“晾晒-烘干-冷藏”全链条仓储加工体系，总体效益呈现“保产增值、强链赋能、惠民兴乡”的综合价值。项目既解决黄参产后晾晒难、存储易变质问题，延长保鲜期与销售周期，大幅降低损耗率并提升产品附加值；又补齐黄参加工产业链短板，推动本地黄参从初级农产品向加工品转型，增强市场竞争力；同时还能带动仓储、加工、运输等岗位就业，稳定农户种植收益，助力乡村特色产业规模化发展，实现经济效益、社会效益的协同提升。项目建成后,形成的资产归村集体所有。</t>
  </si>
  <si>
    <t>吸纳就业
订单生产</t>
  </si>
  <si>
    <t>李桥乡东沟村发展壮大村级集体经济建设项目</t>
  </si>
  <si>
    <t>在东沟村新建标准化马舍22间，新建1100平方米储草棚1座。</t>
  </si>
  <si>
    <t>项目建成后，通过标准化马舍扩容赛马养殖规模，优化品种培育与饲养管理条件，依托优质赛马繁育销售、赛事参与等途径获得稳定直接收益，持续壮大村集体经济体量。项目建设过程中还能吸纳本村劳动力就业增加村民收入。项目建成后,形成的资产归村集体所有。</t>
  </si>
  <si>
    <t>老军乡玫瑰加工基地基础设施二期建设项目</t>
  </si>
  <si>
    <t>老军乡
老军村</t>
  </si>
  <si>
    <t>修建储存库房500平方米，硬化晾晒地坪1000平方米，采购玫瑰精油流水线1套，玫瑰灌装机1套，包装机1套。</t>
  </si>
  <si>
    <t>该项目建成后，进一步夯实了老军村产业发展基础，提升项目村发展内生动力，实现村集体经济发展壮大、农民群众增收致富，转变村集体经济发展结构，村内的经济发展水平进一步提高。结合项目区实际情况，通过统计估算，可吸收低收入群众、脱贫群众和搬迁群众约30人就近就业，人均增收0.5万元。项目建成后 ，形成的资产归老军村村集体所有，由村集体自主经营或租赁经营。资产租赁收益率原则上不低于最新的1年期贷款市场报价利率。</t>
  </si>
  <si>
    <t>老军乡
人民政府</t>
  </si>
  <si>
    <t>老军乡玫瑰融合产业园建设项目</t>
  </si>
  <si>
    <t>铺设灌溉管道3公里（PVC160），硬化储存场地2000平方米，硬化产业路2000平方米，铺设DN200双壁波纹管0.5公里，铺设饮水管道PE75管1公里。</t>
  </si>
  <si>
    <t>融合产业园以“产业立园，生态建园，农旅融合”为发展目标，深挖现代农业发展价值衍生空间存量，坚持高起点规划，高标准建设，实现生态效益与经济效益双赢。项目建成后，形成的资产归老军村村集体经济组织所有，由村集体经济组织自主经营或租赁经营。资产租赁收益率原则上不低于最新的1年期贷款市场报价利率（LPR）。</t>
  </si>
  <si>
    <t>老军乡食用菌大棚基地改造提升项目</t>
  </si>
  <si>
    <t>老军乡
硖口村</t>
  </si>
  <si>
    <r>
      <t>项目总投资340万元</t>
    </r>
    <r>
      <rPr>
        <u/>
        <sz val="12"/>
        <rFont val="宋体"/>
        <charset val="134"/>
      </rPr>
      <t>，申请常态化帮扶资金100万元：棚土更换1000立方米，更换棚膜及保温棉5000平方米，维修储存库房2025平方米，硬化地坪2025平方米，架设电线1000米，铺设管道1000米，改造下水管道200米，维修大棚50座。</t>
    </r>
    <r>
      <rPr>
        <sz val="12"/>
        <rFont val="宋体"/>
        <charset val="134"/>
      </rPr>
      <t>企业自筹240万元，维修冷库3座，种植苗木120座，改造提升办公用房1400平方米，架设宣传栏15个。</t>
    </r>
  </si>
  <si>
    <t>改造后可有效改善种植环境，破解土壤连作难题、提升土壤肥力，减少化肥使用，提升食用菌产量与品质。项目惠及硖口村238户农户，可吸纳5名本地群众就近务工，持续拓宽村民增收渠道。</t>
  </si>
  <si>
    <t>老军乡农田水利渠道建设项目</t>
  </si>
  <si>
    <t>老军乡
孙庄村</t>
  </si>
  <si>
    <t>修建50*70U型渠道8km，并配套闸口等附属设施。</t>
  </si>
  <si>
    <t>项目的实施以种植业的生产经营方式拓宽农民增收渠道2km，优化农田水利设施，增加播种土地面积1000亩，确保全村290户702人经济收入稳步增长25%。项目建成后改善项目区农业生产条件，提高水资源利用率和农业生产效率，夯实了农业基础，增强了农业综合生产能力，为农业产业结构调整、农民增收奠定了坚实的基础。</t>
  </si>
  <si>
    <t>吸纳就业
技术指导
土地流转</t>
  </si>
  <si>
    <t>老军乡富硒养殖产业园建设项目</t>
  </si>
  <si>
    <t>架设电力设施750m，硬化堆放地坪2800平方米，砂化产业路5500平方米，砂化场区辅路9500平方米，铺设供水管道3km，供水管道检查井21个，购置3m³撒料车一辆，全自动化投喂机1套。</t>
  </si>
  <si>
    <t>项目聚焦富硒养殖核心定位，通过科学养殖技术赋能，培育的富硒羊肉相较于普通羊肉，市场溢价可达50%-80%，进一步放大产品附加值，推动养殖户从“数量型增收”向“质量型增收”转变。项目通过整合养殖资源，搭建“养殖户+集体+市场”的联动机制，村集体可通过统一技术指导、统一品牌销售、统一粪污处理等服务获取收益，预计每年可为村集体经济增收5-8万元。同时，富硒羊肉产业的发展将吸引周边采购商、加工企业合作，带动村级仓储、运输等配套产业发展，形成“产业带动集体、集体反哺产业”的良性循环。项目建成后，形成的资产归硖口村村集体所有，由村集体自主经营或租赁经营。资产租赁收益率原则上不低于最新的1年期贷款市场报价利率。</t>
  </si>
  <si>
    <t>吸纳就业
技术指导
产品代销</t>
  </si>
  <si>
    <t>老军乡羊虎沟村节水旱作农业经济作物示范点建设项目</t>
  </si>
  <si>
    <r>
      <t>2026</t>
    </r>
    <r>
      <rPr>
        <sz val="12"/>
        <rFont val="宋体"/>
        <charset val="134"/>
      </rPr>
      <t>年</t>
    </r>
    <r>
      <rPr>
        <sz val="12"/>
        <rFont val="Times New Roman"/>
        <charset val="134"/>
      </rPr>
      <t xml:space="preserve">
1</t>
    </r>
    <r>
      <rPr>
        <sz val="12"/>
        <rFont val="宋体"/>
        <charset val="134"/>
      </rPr>
      <t>月</t>
    </r>
    <r>
      <rPr>
        <sz val="12"/>
        <rFont val="Times New Roman"/>
        <charset val="134"/>
      </rPr>
      <t>—
12</t>
    </r>
    <r>
      <rPr>
        <sz val="12"/>
        <rFont val="宋体"/>
        <charset val="134"/>
      </rPr>
      <t>月</t>
    </r>
  </si>
  <si>
    <t>老军乡
羊虎沟村</t>
  </si>
  <si>
    <r>
      <t>修建</t>
    </r>
    <r>
      <rPr>
        <sz val="12"/>
        <rFont val="Times New Roman"/>
        <charset val="134"/>
      </rPr>
      <t>30000m³</t>
    </r>
    <r>
      <rPr>
        <sz val="12"/>
        <rFont val="宋体"/>
        <charset val="134"/>
      </rPr>
      <t>蓄水池一座，配套安装灌溉首部系统</t>
    </r>
    <r>
      <rPr>
        <sz val="12"/>
        <rFont val="Times New Roman"/>
        <charset val="134"/>
      </rPr>
      <t>1</t>
    </r>
    <r>
      <rPr>
        <sz val="12"/>
        <rFont val="宋体"/>
        <charset val="134"/>
      </rPr>
      <t>套，修建管理房</t>
    </r>
    <r>
      <rPr>
        <sz val="12"/>
        <rFont val="Times New Roman"/>
        <charset val="134"/>
      </rPr>
      <t>30</t>
    </r>
    <r>
      <rPr>
        <sz val="12"/>
        <rFont val="宋体"/>
        <charset val="134"/>
      </rPr>
      <t>㎡。</t>
    </r>
  </si>
  <si>
    <r>
      <t>该项目的实施将改变传统的耕作模式，最大限度挖掘旱地增收潜力，在极度缺水的老军探索农业可持续发展的模式。在该项目实施过程中，可为周边群众提供不少于</t>
    </r>
    <r>
      <rPr>
        <sz val="12"/>
        <rFont val="Times New Roman"/>
        <charset val="134"/>
      </rPr>
      <t>15</t>
    </r>
    <r>
      <rPr>
        <sz val="12"/>
        <rFont val="宋体"/>
        <charset val="134"/>
      </rPr>
      <t>人的务工就业岗位。项目建成后可吸纳周边群众不少于</t>
    </r>
    <r>
      <rPr>
        <sz val="12"/>
        <rFont val="Times New Roman"/>
        <charset val="134"/>
      </rPr>
      <t>8</t>
    </r>
    <r>
      <rPr>
        <sz val="12"/>
        <rFont val="宋体"/>
        <charset val="134"/>
      </rPr>
      <t>人务工就业，切实增加群众务工收入。该项目建成后带动周边</t>
    </r>
    <r>
      <rPr>
        <sz val="12"/>
        <rFont val="Times New Roman"/>
        <charset val="134"/>
      </rPr>
      <t>701</t>
    </r>
    <r>
      <rPr>
        <sz val="12"/>
        <rFont val="宋体"/>
        <charset val="134"/>
      </rPr>
      <t>户农户推广节水灌溉、干播湿出、膜下滴管等节水灌溉技术，调整种植结构，现实农作物产量提升，增加群众收入。项目建成后保障灌溉耕地面积</t>
    </r>
    <r>
      <rPr>
        <sz val="12"/>
        <rFont val="Times New Roman"/>
        <charset val="134"/>
      </rPr>
      <t>8500</t>
    </r>
    <r>
      <rPr>
        <sz val="12"/>
        <rFont val="宋体"/>
        <charset val="134"/>
      </rPr>
      <t>亩。项目建成后形成的资产归羊虎沟村所有，由羊虎沟村管护经营。</t>
    </r>
  </si>
  <si>
    <t>老军乡丰城村壮大村股份经济合作社经济建设项目</t>
  </si>
  <si>
    <t>山丹县
物流园区</t>
  </si>
  <si>
    <t>新建储存库房800平方米，用于储存瓜子、茴香、孜然、化肥等物资，配套其他附属设施。</t>
  </si>
  <si>
    <t>项目通过“村集体+企业”的资金与资源结合模式，能从经济、社会、产业三个维度产生效益，核心是为村集体和村民创造稳定收益并夯实产业基础。项目建设过程中，吸纳务工群众6人，项建成后，形成的资产归丰城村所有，由村集体自主经营。</t>
  </si>
  <si>
    <t>老军乡郭泉村、李泉村养殖小区改造提升项目</t>
  </si>
  <si>
    <t>老军乡
郭泉村
李泉村</t>
  </si>
  <si>
    <t>在郭泉村养殖小区改造供水管网500米，架设电力设施1公里，维修道路0.2公里，维修圈舍18座。在李泉村养殖小区架设高空电线0.8公里，电杆11个，315KVA变压器一台，水泵1台，地埋电缆线380米，160镀锌钢管600米,200PE管1600米。</t>
  </si>
  <si>
    <t>项目通过统一建设草料棚、统一硬化地坪、统一富硒养殖标准，打破传统散户“各自为战”的养殖模式，实现郭泉村肉羊养殖从“分散化”向“标准化”转变。同时，“郭泉富硒羊肉”品牌的打造，将填补区域内富硒畜禽产品的空白，通过申请地理标志产品、开展线上线下品牌推广，逐步形成“一提富硒羊肉，就知郭泉村”的品牌认知，提升产品市场竞争力与知名度。项目建成后可吸纳周边群众不少于2人务工就业，切实增加群众务工收入。同时为周边90余户养殖户提供肉羊养殖技术指导，并传授科学养殖技术，将进一步提升养殖户经济效益。项目建成后，形成的资产归户养殖户所有。</t>
  </si>
  <si>
    <t>老军乡易地扶贫搬迁点后续产业基地改造提升项目</t>
  </si>
  <si>
    <t>更换棚膜5000平方米，更换保温棉10000平方米，硬化地坪1000平方米，更换棚土2000立方米，改造储存晾晒棚675平方米，维修产业路1600平方米。</t>
  </si>
  <si>
    <t>项目依托易地扶贫搬迁点产业基地，持续提供就近就业岗位，稳定带动搬迁群众务工增收，强化后续扶持成效，构建长期稳定的增收渠道，有效防止返贫。项目建成后,形成的资产确权至峡口村村集体经济组织，由村集体经济组织自主经营或租赁经营，资产租赁收益率原则上不低于最新的1年期贷款市场报价利率（LPR）。</t>
  </si>
  <si>
    <t>县发改局</t>
  </si>
  <si>
    <t>老军乡中药材生产加工提升项目</t>
  </si>
  <si>
    <t>老军乡
丰城村</t>
  </si>
  <si>
    <t>引进药材色选机1套，全自动清洗机1套、烘干设备1套，切片机10套，修建晾晒库300平方米。</t>
  </si>
  <si>
    <t>项目以产业发展为纽带，在就业、增收与区域发展层面形成多重社会效益，可吸纳周边群众不少于10人务工就业，提供临时务工岗位40余个，切实增加群众务工收入。项目建成后，形成的资产归丰城村村集体经济组织所有，由村集体经济组织自主经营或租赁经营。资产租赁收益率原则上不低于最新的1年期贷款市场报价利率（LPR）。</t>
  </si>
  <si>
    <t>山丹县老军乡潘庄村蓄水池建设项目</t>
  </si>
  <si>
    <t>2026年
6月—12月</t>
  </si>
  <si>
    <t>老军乡
潘庄村</t>
  </si>
  <si>
    <t>新建3.3万立方米蓄水池1座，铺设引水管道103米，出水管道55米，检查井4座。</t>
  </si>
  <si>
    <t>可优化区域水资源配置与生态效益，通过蓄积地表水、丰蓄枯用，有效解决老军乡潘庄社农业灌溉用水时空分布不均匀和养殖园区用水困难问题，提高农田灌溉和规模化种养产业水源供水保障程度，进一步完善农村的灌溉网络。项目建成后,形成的资产确权至老军河水资源保护利用所，并负责运营及管护。</t>
  </si>
  <si>
    <t>老军河水资源保护利用所</t>
  </si>
  <si>
    <t>县水务局</t>
  </si>
  <si>
    <t>山丹县陈户镇沙河湾村调蓄水池建设项目</t>
  </si>
  <si>
    <t>陈户镇
沙河湾村</t>
  </si>
  <si>
    <t>新建4.5万m³蓄水池1座，新建引水渠道0.42km，节制分水闸1座，车桥5座；铺设 DN500mm出水管道0.32km，DN315mm出水管道0.35km，设备管理房1座，面积111.6㎡。</t>
  </si>
  <si>
    <t>提高项目区水资源利用效率，同时兼具抗旱应急储备、水资源优化调配等辅助功能，直接惠及陈户镇沙河湾村的群众生产生活，为农业稳产增收与乡村产业振兴提供坚实支撑，同时可通过水源置换压减陈户镇地下水量，缓解项目区地下水的开采压力，保护地下水资源。项目建成后,形成的资产确权至寺沟河水资源保护利用所，并负责运营及管护。</t>
  </si>
  <si>
    <t>寺沟河水资源保护利用所</t>
  </si>
  <si>
    <t>二</t>
  </si>
  <si>
    <t>乡村建设</t>
  </si>
  <si>
    <t>山丹县2026年农村人居环境整治项目</t>
  </si>
  <si>
    <t>投入常态化帮扶资金333万元，有序改善农村人居环境面貌，重点拆除危旧房屋及违章建筑，全面清理残垣断壁、乱搭乱挂、私搭乱建，优化村庄空间布局；集中整治乱堆乱放、乱涂乱画、垃圾乱象等问题，同步开展绿化美化，全面提升村容村貌颜值。</t>
  </si>
  <si>
    <t>生态方面，通过拆除危旧违建、清理乱堆乱放与垃圾、实施绿化美化，有效消除“脏乱差”现象，提升村庄生态空间质量；社会方面，推动形成政府主导、村民参与的共管共治格局，增强群众获得感与文明意识，提升基层治理能力；经济方面，环境改善为乡村旅游、特色产业发展创造有利条件，降低长期治理成本，盘活闲置资源，将有力助推全县农村从干净整洁迈向舒适宜居，为乡村振兴提供坚实的环境支撑。项目建成后,形成的资产归相关村村集体经济组织所有，由村集体经济组织负责管护。</t>
  </si>
  <si>
    <t>各乡镇
人民政府</t>
  </si>
  <si>
    <t>山丹县清泉镇和美乡村示范片区建设项目(一期）</t>
  </si>
  <si>
    <t>清泉镇
祁店村
双桥村
清泉村
南湾村
北湾村</t>
  </si>
  <si>
    <t>项目总投资3110万元。分两期建设，一期投资1500万元，建设内容为：
1.基础设施类。投资1000万元，在祁店村片区内建设公益性基础设施：新建护坡1900立方米，砂化路36000平方米，硬化村内道路13800平方米，镶嵌村道路路缘石4000米，村内道路拓宽6500平方米。
2.产业类。投资500万元，在双桥村建设高原夏菜基地1处：新建高原夏菜育苗大棚2座，建筑面积1152平方米；新建冷库1座，建筑面积3219.37平方米，配套建设制冰间1座（含设备），建筑面积200平方米；新建分拣钢架棚1座，建筑面积1609.68平方米，并配套相关基础设施。购置植保无人机4台，履带式锄草机2台，农用装载机1辆，农用车2辆，吸粪车1辆。形成的资产归祁店村、双桥村、清泉村、南湾村、北湾村村集体所有。</t>
  </si>
  <si>
    <t>项目建设过程中将为本地脱贫户、一般户提供务工岗位450个以上，人均年务工收入3000元以上；通过该项目的实施，可实现脱贫人口及其他户就近务工，增加本地群众长期务工岗位200个。同时实现流转清泉村、南湾村、双桥村、祁店村、北湾村土地4500亩种植高原夏菜，发放土地流转租金600元/亩。项目建成后，形成的资产归祁店村、双桥村、清泉村、南湾村、北湾村股份经济合作社所有。</t>
  </si>
  <si>
    <t>吸纳就业
土地流转
技术服务指导</t>
  </si>
  <si>
    <t>清泉镇拾号村安置点道路及饮水设施建设项目</t>
  </si>
  <si>
    <t>在清泉镇拾号村安置点硬化道路5640㎡，镶嵌路缘石2000m，铺设居民人饮管网PEΦ110自来水管900m，PEΦ25自来水管400m，修建检查井35个。</t>
  </si>
  <si>
    <t>在项目建设过程中，将为本地脱贫户、一般户提供务工岗位15个以上，人均年务工收入6000元以上；项目建成后，完善公共服务便民设施，改善拾号村村民出行条件，提高群众幸福感何满意度。</t>
  </si>
  <si>
    <t>清泉镇人居环境整治项目</t>
  </si>
  <si>
    <t>铺设人行道块料4550㎡，公共区域场地硬化1090㎡，镶嵌路沿石2800m。</t>
  </si>
  <si>
    <t>在项目建设过程中，将为本地脱贫户、一般户提供务工岗位15个以上，人均年务工收入6000元以上；项目建成后，完善公共服务便民设施，改善南湖村民居住环境，切实增强村民生活幸福感。</t>
  </si>
  <si>
    <t>山丹县位奇镇永兴村基础设施建设项目</t>
  </si>
  <si>
    <t>改造村组道路10000平方米，整理路肩1000平方米。</t>
  </si>
  <si>
    <t>项目建设过程中可以吸纳周边群众10人以上参与项目建设，有效增加群众收入。项目建成后，形成的资产归永兴村集体所有，由村集体管护。</t>
  </si>
  <si>
    <t>位奇镇高寨村“和美乡村”基础设施建设项目</t>
  </si>
  <si>
    <t>位奇镇  高寨村</t>
  </si>
  <si>
    <t>维修村组道路500米，新建垃圾池2座，修建U70渠道3公里，并完善相关配套设施。</t>
  </si>
  <si>
    <t>项目实施后进一步将改善高寨村的基础设施条件和人居环境，为美乡村建设奠定基础，项目建成后，形成的资产归高寨村村集体经济组织所有，由村集体经济组织负责管护。</t>
  </si>
  <si>
    <t>山丹县位奇镇暖泉村人居环境提升改造项目</t>
  </si>
  <si>
    <t>购置扫雪车2辆，分类垃圾箱25个，垃圾斗8个，电动垃圾清运车10辆。</t>
  </si>
  <si>
    <t>通过项目实施，可升级村庄环卫设施，改善居民居住环境，大幅提高居民居住舒适度，让村庄实现环境整洁，项目建成后，形成的资产归暖泉村村集体所有，由暖泉村村集体管护使用。</t>
  </si>
  <si>
    <t>霍城镇西关村至刘庄村沿路沿线基础设施提升项目</t>
  </si>
  <si>
    <t>霍城镇
西关村
刘庄村</t>
  </si>
  <si>
    <t>对霍城镇西关村至刘庄村沿路沿线人居环境进行改造提升，更换路沿石830m,铺设渗水砖2000㎡，修建垃圾收集点1处，清淤改造雨水管网1km,硬化道路138m(4m宽115m,3m宽23m),改造D300双壁波纹污水管网340m,改造D100PVC污水管道320m。</t>
  </si>
  <si>
    <t>该项目对霍城镇西关村至刘庄村沿线人居环境实施综合提升改造，完善道路硬化、雨污管网、路面铺装及垃圾收集设施。有效解决沿线排水不畅、环境脏乱等问题，优化道路通行条件，净化村容村貌，持续改善群众居住环境。项目建成后，形成的资产归西关村、刘庄村村集体经济组织所有，由村集体经济组织负责管护。</t>
  </si>
  <si>
    <t>霍城镇刘庄村人居生态优化设备配置工程</t>
  </si>
  <si>
    <t>购置扫雪车2辆。</t>
  </si>
  <si>
    <t>为改善霍城镇刘庄村人居环境短板，解决垃圾清运、村容整治等设施不足问题，启动人居生态优化设备配置工程。项目采购垃圾清运车、清扫工具等专用设备，补齐环境治理硬件短板，实现村内垃圾日产日清、村容整洁有序，既降低人工劳作强度，又提升环境治理效率，让村民生活环境更宜居舒适，为乡村生态振兴筑牢硬件基础，助力打造整洁优美、生态和谐的乡村新面貌。项目建成后，形成资产归刘庄村村集体所有，由刘庄村村集体负责管护，管护费由村集体负责。</t>
  </si>
  <si>
    <t>东乐镇乡村基础设施建设项目</t>
  </si>
  <si>
    <t>东乐镇
大寨村</t>
  </si>
  <si>
    <t>在大寨村铺设渗水砖5000㎡、硬化地坪1000㎡，并配套附属设施。</t>
  </si>
  <si>
    <t>通过项目实施改善环境，铺设渗水砖和硬化地坪，有效减少路面泥泞和扬尘，改善村庄环境卫生，提升村容村貌。同时，村民生活环境更加整洁美观，提升生活质量和幸福感，促进乡村和谐稳定。项目建设过程中可提供临时就业岗位约50个，增加村民短期收入。项目建成后,形成的资产归村集体所有，由村集体管护，管护经费来源于村集体。</t>
  </si>
  <si>
    <t>技术指导</t>
  </si>
  <si>
    <t>东乐镇人居环境建设项目</t>
  </si>
  <si>
    <t>东乐镇
静安村
十里堡村
五墩村
大寨村</t>
  </si>
  <si>
    <r>
      <t>在</t>
    </r>
    <r>
      <rPr>
        <u/>
        <sz val="12"/>
        <rFont val="宋体"/>
        <charset val="134"/>
      </rPr>
      <t>静安村</t>
    </r>
    <r>
      <rPr>
        <sz val="12"/>
        <rFont val="宋体"/>
        <charset val="134"/>
      </rPr>
      <t>新建垃圾池10处（400㎡），购置垃圾斗10个、电动三轮垃圾车8辆，并配套附属设施；在</t>
    </r>
    <r>
      <rPr>
        <u/>
        <sz val="12"/>
        <rFont val="宋体"/>
        <charset val="134"/>
      </rPr>
      <t>十里堡村</t>
    </r>
    <r>
      <rPr>
        <sz val="12"/>
        <rFont val="宋体"/>
        <charset val="134"/>
      </rPr>
      <t>新建垃圾池5处（200㎡），购置垃圾斗5个、电动三轮垃圾车5辆，并配套附属设施。在</t>
    </r>
    <r>
      <rPr>
        <u/>
        <sz val="12"/>
        <rFont val="宋体"/>
        <charset val="134"/>
      </rPr>
      <t>五墩村</t>
    </r>
    <r>
      <rPr>
        <sz val="12"/>
        <rFont val="宋体"/>
        <charset val="134"/>
      </rPr>
      <t>新建垃圾池8处（320㎡）,购置垃圾斗16个,电动三轮垃圾车4辆，并配套附属设施。在</t>
    </r>
    <r>
      <rPr>
        <u/>
        <sz val="12"/>
        <rFont val="宋体"/>
        <charset val="134"/>
      </rPr>
      <t>大寨村</t>
    </r>
    <r>
      <rPr>
        <sz val="12"/>
        <rFont val="宋体"/>
        <charset val="134"/>
      </rPr>
      <t>修建垃圾池2处（80㎡）,购置垃圾车2辆。</t>
    </r>
  </si>
  <si>
    <t>新建垃圾处理设施，有效解决村庄垃圾收集、转运问题，改善村容村貌和生态环境。优化村民居住环境，提高生活品质，增强村民对乡村生活的幸福感和归属感。完善环卫设施配套，助力建立乡村环境长效管理机制，提升乡村治理精细化水平。项目建成后,形成的资产归村集体所有，由村集体管护，管护经费来源于村集体。</t>
  </si>
  <si>
    <t>东乐镇小寨村环卫设施采购项目</t>
  </si>
  <si>
    <t>东乐镇
小寨村</t>
  </si>
  <si>
    <t>在小寨村购置垃圾斗7个，电动垃圾车7辆，钩臂式垃圾车1辆。</t>
  </si>
  <si>
    <t>项目的实施可以有效完善环卫设施配套，助力建立乡村环境长效管理机制，提升乡村治理精细化水平。项目建成后,形成的资产归村集体所有，由村集体管护，管护经费来源于村集体。</t>
  </si>
  <si>
    <t>东乐镇大桥村环卫设施采购项目</t>
  </si>
  <si>
    <t>东乐镇
大桥村</t>
  </si>
  <si>
    <t>在大桥村电动垃圾车6辆，购置垃圾斗6个，钩臂式垃圾车1辆。</t>
  </si>
  <si>
    <t>陈户镇岸头村基础改造项目</t>
  </si>
  <si>
    <t>硬化村组道路3600㎡，铺设渗水砖5200㎡，铺设污水管网2km(材质upvc，规格φ300mm，长度1km；材质upvc，规格φ200mm，长度1km),人饮管网改造2km（材质PE，规格φ110mm，长度0.8km；材质PE，规格φ50mm，1.2km）配套观察井等相关附属设施。</t>
  </si>
  <si>
    <t>项目建设过程中，可吸纳闲散劳动力12余人，提高群众生活幸福感。项目建成后,形成的资产归岸头村村集体所有，由村集体管护，管护经费来源于岸头村。</t>
  </si>
  <si>
    <t>陈户镇岸头村集镇改造提升建设项目</t>
  </si>
  <si>
    <t>购置勾壁式垃圾箱16个、电动垃圾车22辆、环卫垃圾箱100个。</t>
  </si>
  <si>
    <t>项目建成后将提高了群众生活环境、群众幸福感不断增强，促进了资源节约型和环境友好型的良性发展，保护生态环境，也进一步巩固拓展脱贫攻坚成果同乡村振兴有效衔接。可吸纳闲散劳动力10人以上参与项目经营管理，提高脱贫群众收入，改善了岸头村523户1476人的人居环境。项目建成后,形成的资产归岸头村村集体所有，由村集体管护，管护经费来源于岸头村。</t>
  </si>
  <si>
    <t>大马营镇花寨村“和美乡村”基础设施改造提升项目</t>
  </si>
  <si>
    <t>大马营镇花寨村</t>
  </si>
  <si>
    <t>在花寨村铺设透水砖7000㎡，铺设路沿石1km，修建护坡300㎡，新建垃圾池1座。</t>
  </si>
  <si>
    <t>该项目实施后，进一步改善花寨村基础设施，改善人居环境，优化公共资源，为进一步打造和美乡村奠定基础。项目建成后，形成的资产归花寨村村集体所有，由村集体管护，管护经费源于村集体。</t>
  </si>
  <si>
    <t>改善环境
吸纳就业</t>
  </si>
  <si>
    <t>大马营镇马营村、前山村基础设施改造提升项目</t>
  </si>
  <si>
    <t>大马营镇马营村  前山村</t>
  </si>
  <si>
    <t>在前山村硬化通村道路1km,维修村社道路400㎡,新建护坡300㎡,硬化地坪450㎡，铺设透水砖2300㎡。在马营村修建护坡500㎡，铺设面包砖1500㎡。</t>
  </si>
  <si>
    <t>将进一步提升马营村、前山村整体形象，完善公共基础设施，改善村容村貌。项目建成后，形成的资产归马营村、前山村村集体经济组织所有，由村集体经济组织负责管护。</t>
  </si>
  <si>
    <t>大马营镇马营村“和美乡村”基础设施建设项目</t>
  </si>
  <si>
    <t>在马营村改造道路5500m（长1100米，宽5米),更换路沿石2200m，更换道路两侧透水砖3000㎡，硬化地坪600㎡。</t>
  </si>
  <si>
    <t>该项目实施后，进一步改善马营村道路基础设施，改善人居环境，优化公共资源，为进一步打造和美乡村奠定基础。项目建成后，形成的资产归马营村村集体经济组织所有，由村集体经济组织负责管护。</t>
  </si>
  <si>
    <t>大马营镇中河村人居环境整治项目</t>
  </si>
  <si>
    <t>大马营镇中河村</t>
  </si>
  <si>
    <t>在中河村购置勾臂式垃圾车2辆，专业垃圾斗2个、电动垃圾三轮车10辆，扫雪车1辆。</t>
  </si>
  <si>
    <t>项目建成后，将进一步提升中河村整体形象，完善公共基础设施，改善人居环境，同时可吸纳脱贫群众10人以上参与项目建设，增加脱贫群众收入。项目建成后，形成的资产归中河村村集体所有，由村集体管护，管护经费源于村集体。</t>
  </si>
  <si>
    <t>大马营镇马营村安置点人居环境整治项目</t>
  </si>
  <si>
    <t>在马营村安置点新建垃圾分类回收点1处，安装分类式垃圾箱30个，采购电动垃圾三轮车10辆，扫雪车1辆。</t>
  </si>
  <si>
    <t>项目建成后，将进一步提升马营村安置点公共基础设施，改善人居环境，同时可吸纳脱贫群众5人以上参与项目建设，增加脱贫群众收入。项目建成后，形成的资产归马营村村集体所有，由村集体管护，管护经费源于村集体。</t>
  </si>
  <si>
    <t>李桥乡河湾村至东沟村沿路沿线基础设施提升项目</t>
  </si>
  <si>
    <t>李桥乡
上寨村</t>
  </si>
  <si>
    <t>整理路肩6km，边坡修整3500㎡，混凝土路面1550㎡，铺设透水砖5830㎡、路沿石4800m，拆除残垣断壁1800㎡。</t>
  </si>
  <si>
    <t>项目建设过程中，可吸纳闲散劳动力20余人，人均年收入增加5000元以上，提高群众生活幸福感。项目建成后,形成的资产归相关村村集体经济组织所有，由村集体经济组织负责管护。</t>
  </si>
  <si>
    <t>李桥乡道路改造提升项目</t>
  </si>
  <si>
    <t>李桥乡
吴宁村
下寨村
杨坝村</t>
  </si>
  <si>
    <t>维修改造下寨村、杨坝村、吴宁村通村道路3km，并进行铺油罩面。</t>
  </si>
  <si>
    <t>道路作为乡村发展的“动脉”，项目实施后将从交通通行、产业赋能、民生保障、乡村治理等多维度释放综合效益项目建成后,形成的资产归西沟村、下寨村、杨坝村集体所有，由村集体管护。管护经费来源于西沟村、下寨村、杨坝村。</t>
  </si>
  <si>
    <t>乡村振兴股</t>
  </si>
  <si>
    <t>李桥乡集镇基础设施改造提升项目</t>
  </si>
  <si>
    <t>改造集镇街道1km，维修供暖、下水管网1.5km。</t>
  </si>
  <si>
    <t>项目建成后可改善居民居住条件，集镇整体风貌更整洁有序，进一步增强居民的获得感与幸福感，也为后续乡域产业发展与人口集聚创造更优环境。项目建成后,形成的资产归河湾村集体所有，由村集体管护。管护经费来源于河湾村。</t>
  </si>
  <si>
    <t>李桥乡环卫设施采购项目</t>
  </si>
  <si>
    <t>李桥乡
东沟村
高庙村</t>
  </si>
  <si>
    <t>购置扫路车1辆，扫雪车1辆。</t>
  </si>
  <si>
    <t>设备投入使用后，可将乡域主干道路的清扫效率提升3倍以上，大幅缩短人工清扫时长，同时减少道路扬尘污染，改善乡村人居与通行环境助力构建更高效、可持续的乡村环卫治理体系，为后续人居环境整治与乡村风貌提升奠定基础。形成的资产归村集体所有，由村集体管护。管护经费来源于村集体。</t>
  </si>
  <si>
    <t>老军乡交通干线沿线人居环境整治项目</t>
  </si>
  <si>
    <t>老军乡
丰城村
老军村</t>
  </si>
  <si>
    <t>改造提升丰城村村组道路14000平方米，清理路肩15公里，整理护坡400米，安装路沿石2公里，维修老军村村组道路1500方米，老军村地坪硬化1200平方米。</t>
  </si>
  <si>
    <t>该项目的实施，将改善乡政府集镇周边人居环境，提升山丹县东大门整体形象，以整治脏乱差为目标，打造宜居宜业和美乡村。同时该项目实施过程中，可为周边群众提供不少于10人的务工就业岗位，切实增加群众务工收入。项目完成后，将使各项目区基础设施条件得到极大改善，为老军乡的经济发展创造良好的设施环境，村民生活水平和质量进一步提高，群众的思想道德水平和劳动技能得到大幅提升。基础设施条件的完善，可依托G30高速和G312国道过境的交通优势，使群众发展餐饮、住宿、汽修等路衍经济，增加其收入。</t>
  </si>
  <si>
    <t>老军乡集镇核心区基础设施配套项目</t>
  </si>
  <si>
    <t>购置大型扫雪车1辆，转运垃圾箱10个，小垃圾车10辆，摆臂式垃圾斗4个，大垃圾车1辆。</t>
  </si>
  <si>
    <t>该项目的实施提升集镇公共服务能力，解决冬季积雪清理效率低、垃圾收运不及时等民生痛点，保障居民出行安全便捷，增强群众生活幸福感与获得感。规范集镇环境管理，改善集镇整体形象，助力打造干净整洁、有序宜居的集镇环境，提升老军乡集镇对外形象与美誉度，为乡村振兴奠定基础。</t>
  </si>
  <si>
    <t>山丹县老军乡2026年消费帮扶优质产区基础设施建设中央财政以工代赈项目</t>
  </si>
  <si>
    <t>老军乡
潘庄村
老军村
郭泉村
孙庄村</t>
  </si>
  <si>
    <t>人行道铺设透水砖6000平方米，安装路沿石923米，修建U70型渠道5公里。</t>
  </si>
  <si>
    <t>通过项目实施，可以彻底改变农村基础设施薄弱、农业生产力落后的现状，提高贫困人口综合素质，提升自我发展能力，变“输血”式扶贫为“造血”式扶贫，贫富差距逐步改善，教育、医疗、卫生、就业、救济等社会保障体系逐步完善，实现公共服务均等化。产业化项目带动了就业和农村富余劳动力转移，促进了农民增收，有利于维护社会和谐稳定。项目建成后,形成的资产归相关村村集体经济组织所有，由村集体经济组织管护。</t>
  </si>
  <si>
    <t>山丹县霍城镇2026年农村基础设施以工代赈项目</t>
  </si>
  <si>
    <t>霍城镇周庄村、杜庄村、王庄村、新庄村、上河西村、下河西村、沙沟村、上西山村、泉头村</t>
  </si>
  <si>
    <t>建设D60*50U型渠1.5千米，并配套相关附属设施。</t>
  </si>
  <si>
    <t>项目立足霍城镇乡村振兴推进需求，针对水利等基础设施薄弱，群众就业增收渠道有限等短板，依托以工代赈政策导向，聚焦小型惠民基建与就近就业衔接，实施农村基础设施以工代赈项目，兼顾基建完善与民生增收，激活乡村内生发展动力。项目带动脱贫户、低收入群体及返乡群众就近务工，劳务报酬占比超45%，人均增收显著，同步开展技能培训提升就业能力；建成一批产业路、水利设施，改善生产生活条件，降低农业运输成本，夯实产业发展根基，实现基础设施提质、群众增收提能与乡村发展提质双向共赢，增强群众获得感与参与感。项目建成后资产归周庄村、杜庄村、王庄村、新庄村、上河西村、下河西村、沙沟村、上西山村、泉头村村集体所有，由周庄村、杜庄村、王庄村、新庄村、上河西村、下河西村、沙沟村、上西山村、泉头村村集体负责管护，管护费用由村集体负责。</t>
  </si>
  <si>
    <t>山丹县清泉镇2026年农村基础设施以工代赈项目</t>
  </si>
  <si>
    <t>2026年5月
—2026年9月</t>
  </si>
  <si>
    <t>清泉镇
南湾村
祁店村</t>
  </si>
  <si>
    <t>硬化巷道4147.5平方米，并配套完成相关附属设施。</t>
  </si>
  <si>
    <t>深刻把握以工代赈“工程是手段、赈济是目的”“项目建设是平台载体、就业增收是根本目标”的政策内涵，聚焦补齐农业农村基础设施短板，按照“农村公益性基础设施建设+劳务报酬发放+就业技能培训+公益性岗位设置”的综合赈济模式，广泛吸纳农村群众特别是未就业脱贫人口、低收入群体参与工程项目建设，推动农业农村生产生活条件和发展环境改善，项目建设过程中将带动未就业脱贫人口、F类型等低收入人口116人以上。</t>
  </si>
  <si>
    <t>吸纳就业
吸纳务工
技术服务指导</t>
  </si>
  <si>
    <t>清泉镇易地搬迁安置点基础设施提升改造项目</t>
  </si>
  <si>
    <t>清泉镇
郇庄村</t>
  </si>
  <si>
    <t>改造自来水管2000米；改造污水管700米；改造供暖管道360米，（其中：改造污水主管400米，支管300米），给水管网砖砌检查井11座，污水管网检查井4座。</t>
  </si>
  <si>
    <t>项目建成后能够保障居民用水安全、改善卫生环境、保护房屋，增强居民归属感，吸引人才，带动周边产业，推动安置点经济社会可持续发展。项目建成后，形成的资产归郇庄村股份经济合作社所有，由村集体管护。</t>
  </si>
  <si>
    <t>山丹县霍城镇2026年中央财政以工代赈项目</t>
  </si>
  <si>
    <t>霍城镇
刘庄村
东关村
西关村</t>
  </si>
  <si>
    <t>铺设刘庄村巷道2.323公里（4米宽）；铺设东关村内巷道0.619公里（4.5米宽0.042公里，4米宽0.302公里，3米宽0.275公里）；硬化地面5950m²。</t>
  </si>
  <si>
    <t>针对安置小区塌陷地坪影响居民出行、刘庄及东关村巷道通行条件薄弱等问题，通过修复硬化地坪、铺设不同规格村庄巷道，既以工代赈带动当地群众增收，又完善农村基础设施，提升道路通行安全性与便利性，助力乡村建设提质，夯实乡村振兴基础。项目建成后资产归刘庄村、东关村、西关村村集体所有，由刘庄村、东关村、西关村村集体负责管护，管护费用由村集体负责</t>
  </si>
  <si>
    <t>山丹县东乐镇2025年以工代赈示范工程配套项目</t>
  </si>
  <si>
    <t>2025年8月—2025年12月</t>
  </si>
  <si>
    <t>东乐镇西屯村、山羊堡村、大寨村</t>
  </si>
  <si>
    <t>硬化地坪3000平方米，并配套路缘石5公里，并配套附属设施。</t>
  </si>
  <si>
    <t>道路改造后，路面平整度提升80%，通行能力增强，农产品运输时间缩短30%，降低物流成本；配套的路缘石设施规范交通秩序，减少交通事故发生率。为巩固脱贫成果提供可持续支撑。项目建成后,形成的资产归西屯村、山羊堡村、大寨村集体所有，由村集体管护，管护经费来源于村集体。</t>
  </si>
  <si>
    <t>东乐镇易地搬迁安置点基础设施提升改造项目</t>
  </si>
  <si>
    <t>改造易地搬迁安置点自来水管网2.6公里，安装污水管网2公里，对易地搬迁安置点楼顶进行防水改造1200平方米，并配套附属设施。</t>
  </si>
  <si>
    <t>项目建成后能够能保障居民用水安全、改善卫生环境、保护房屋，增强居民归属感，吸引人才，带动周边产业，推动安置点经济社会可持续发展。项目建成后,形成的资产归城西村集体经济组织所有，由村集体经济组织管护。</t>
  </si>
  <si>
    <t>山丹县陈户镇2026年乡村振兴产业带以工代赈项目</t>
  </si>
  <si>
    <t>陈户镇
孙营村
范营村
寺沟村
三十里堡村
山湾村
焉支村
陈户村</t>
  </si>
  <si>
    <t>硬化村组道路18000㎡，新建U70*60U型灌溉渠道8.7km，并配套相关附属设施。</t>
  </si>
  <si>
    <t>项目建设过程中，可吸纳闲散劳动力50余人，人均年收入增加10000元以上，提高群众生活幸福感。项目建成后,形成的资产归相关村村集体所有，由村集体管护，管护经费来源于相关村集体。</t>
  </si>
  <si>
    <t>山丹县大马营镇易地扶贫搬迁安置区后续产业基础设施巩固提升项目</t>
  </si>
  <si>
    <t>2025年8月—2026年8月</t>
  </si>
  <si>
    <t>大马营镇
马营村、磨湾村</t>
  </si>
  <si>
    <t>拟新建40*50“U”型渠1公里，配套建成渠系建筑物25座。其中：出水口22座，4米宽φ400mm混凝土涵管桥2座，跌水1座。</t>
  </si>
  <si>
    <t>该项目实施后，进一步改善大马营镇马营、磨湾等农业灌溉条件，用水效率得到显著提升，确保农业灌溉用水。项目建成后,形成资产归马营村、磨湾村村集体所有。</t>
  </si>
  <si>
    <t>山丹县李桥乡2026年农村道路建设以工代赈项目</t>
  </si>
  <si>
    <t>2026年3月—12月</t>
  </si>
  <si>
    <t>李桥乡
河湾村
东沟村
西沟村</t>
  </si>
  <si>
    <t>混凝土硬化3110.00平方米。</t>
  </si>
  <si>
    <t>项目建成后，可改善山丹县李桥乡农村基础设施条件，促进当地特色产业发展并带动群众增收致富，具有十分明显的经济效益、生态效益。项目建成后,形成的资产归村集体所有，由村集体管护。管护经费来源于村集体。</t>
  </si>
  <si>
    <t>山丹县李桥乡易地搬迁基础设施提升改造项目</t>
  </si>
  <si>
    <t>对易地搬迁小区4幢住宅楼顶防水进行维修处理，维修给水阀门井9座，污水管网1公里、污水检查井37座并配套相关附属设施。</t>
  </si>
  <si>
    <t>项目建成后，4幢住宅楼，雨季漏水、冬季融雪渗水问题完全消除，居住环境显著改善。项目建成后,形成的资产归河湾村集体所有，由村集体管护。管护经费来源于河湾村。</t>
  </si>
  <si>
    <t>不能使用中省资金</t>
  </si>
  <si>
    <t>山丹县老军乡2025年以工代赈项目</t>
  </si>
  <si>
    <t>修建原渠道位置衬砌孤梯形渠1.4公里并配套闸口等附属设施。</t>
  </si>
  <si>
    <t>随着本项目的实施，可以组织并解决山丹县老军乡农村闲置劳动力的就业问题，从而有效落实“就业带着项目走、资金跟着项目走”的原则，该项目通过硬化巷道、敷设管网、衬砌渠道，配套完善村组基础设施，将推动项目区农村生产生活条件和发展环境明显改善。</t>
  </si>
  <si>
    <t>霍城镇西关村集中安置点污水处理站提升项目</t>
  </si>
  <si>
    <t>霍城镇
西关村</t>
  </si>
  <si>
    <t>投入常态化帮扶资金98万元，在西关村改造提升100立方一体化污水处理站1座及相关配套设施（采用A2O+沉淀池工艺），改造污水管网600米，污水检查井15座，拆除新建路面600平方米，防护栏120米、修建设备间1座、改造电网300米及其配套设施。</t>
  </si>
  <si>
    <t>项目实施后，可实现雨水、污水分流处置，彻底解决污水直排问题，有效削减水体污染物，显著改善村庄河道及周边水环境质量，恢复水生态功能。此外，雨水可通过收集系统资源化利用，节约水资源，污水经处理后达标排放或循环利用，降低环境治理成本。形成资产归西关村村集体所有，由西关村村集体负责管护，管护费由村集体负责。</t>
  </si>
  <si>
    <t>县住建局</t>
  </si>
  <si>
    <t>大马营镇马营村污水处理站改造提升项目</t>
  </si>
  <si>
    <r>
      <t>在马营村改造提升一体化污水处理设备（60 m</t>
    </r>
    <r>
      <rPr>
        <sz val="12"/>
        <rFont val="方正书宋_GBK"/>
        <charset val="134"/>
      </rPr>
      <t>³</t>
    </r>
    <r>
      <rPr>
        <sz val="12"/>
        <rFont val="宋体"/>
        <charset val="134"/>
      </rPr>
      <t>/d）一座、HDPE双壁波纹管DN300管1300米，污水检查井30座、50m</t>
    </r>
    <r>
      <rPr>
        <sz val="12"/>
        <rFont val="方正书宋_GBK"/>
        <charset val="134"/>
      </rPr>
      <t>³</t>
    </r>
    <r>
      <rPr>
        <sz val="12"/>
        <rFont val="宋体"/>
        <charset val="134"/>
      </rPr>
      <t>化粪池一座，面包砖拆除恢复350㎡，拆除原有DN300管道500米、铺设面包砖260m</t>
    </r>
    <r>
      <rPr>
        <sz val="12"/>
        <rFont val="方正书宋_GBK"/>
        <charset val="134"/>
      </rPr>
      <t>²</t>
    </r>
    <r>
      <rPr>
        <sz val="12"/>
        <rFont val="宋体"/>
        <charset val="134"/>
      </rPr>
      <t>、检查井30座、路面拆除及恢复500㎡，围栏120米及其他配套附属设施。新建钢筋混泥土设备间1座，并配套保温设施。</t>
    </r>
  </si>
  <si>
    <t>项目通过改造提升马营村污水处理站处理能力，实现环境、社会、经济与治理四大效益协同，显著提升镇域内人居环境与生态质量 。村容村貌得到显著改善，“污水乱流、垃圾乱堆”现象根治，有效促进基础设施完善，助力“和美乡村”建设。项目建成后，形成资产归马营村，由马营村村集体负责管护。</t>
  </si>
  <si>
    <t>大马营镇花寨村污水处理站改造提升项目</t>
  </si>
  <si>
    <r>
      <t>在花寨村改造提升一体化污水处理设备（60 m</t>
    </r>
    <r>
      <rPr>
        <sz val="12"/>
        <rFont val="方正书宋_GBK"/>
        <charset val="134"/>
      </rPr>
      <t>³</t>
    </r>
    <r>
      <rPr>
        <sz val="12"/>
        <rFont val="宋体"/>
        <charset val="134"/>
      </rPr>
      <t>/d）一台，HDPE双壁波纹管DN300管道900米，PE（DN65）管150米，穿路顶管（DN65）150米，50m</t>
    </r>
    <r>
      <rPr>
        <sz val="12"/>
        <rFont val="方正书宋_GBK"/>
        <charset val="134"/>
      </rPr>
      <t>³</t>
    </r>
    <r>
      <rPr>
        <sz val="12"/>
        <rFont val="宋体"/>
        <charset val="134"/>
      </rPr>
      <t>化粪池一座，路面拆除及恢复150㎡，提升泵站1座、围栏130米、铺设面包砖240m</t>
    </r>
    <r>
      <rPr>
        <sz val="12"/>
        <rFont val="方正书宋_GBK"/>
        <charset val="134"/>
      </rPr>
      <t>²</t>
    </r>
    <r>
      <rPr>
        <sz val="12"/>
        <rFont val="宋体"/>
        <charset val="134"/>
      </rPr>
      <t>、均采用A2O+沉淀池工艺。新建钢筋混泥土设备间1座，并配套保温设施。</t>
    </r>
  </si>
  <si>
    <t>项目通过改造提升花寨村污水处理站处理能力，实现环境、社会、经济与治理四大效益协同，显著提升村域内人居环境与生态质量 。村容村貌得到显著改善，“污水乱流、垃圾乱堆”现象根治，有效促进基础设施完善，助力“和美乡村”建设。项目建成后，形成资产归花寨村，由花寨村村集体负责管护。</t>
  </si>
  <si>
    <t>东乐镇国道沿线居民点自来水管网改造项目</t>
  </si>
  <si>
    <t>2026年
3月—12月</t>
  </si>
  <si>
    <r>
      <t>改造自来水管网</t>
    </r>
    <r>
      <rPr>
        <sz val="12"/>
        <rFont val="Times New Roman"/>
        <charset val="134"/>
      </rPr>
      <t>4.5</t>
    </r>
    <r>
      <rPr>
        <sz val="12"/>
        <rFont val="宋体"/>
        <charset val="134"/>
      </rPr>
      <t>公里，并配套附属设施。</t>
    </r>
  </si>
  <si>
    <t>满足沿路沿线居民的生产用水需求，解决了高峰时段水压不足导致的生产线用水困难问题。为后续引发展路衍经济、农产品深加工等创造条件。项目建成后,形成的资产归城西村集体所有，由村集体管护，管护经费来源于村集体。</t>
  </si>
  <si>
    <t>东乐镇西屯村村民饮用水改造提升工程</t>
  </si>
  <si>
    <t>在西屯村自来水厂采购水净化设备1套，并配套附属设施。</t>
  </si>
  <si>
    <t>项目通过采购专业净水设备及配套设施，从源头改善西屯村自来水厂出水水质，有效去除水中杂质、微生物及重金属等有害物质，使村民饮用水达到国家生活饮用水卫生标准。项目建成后,形成的资产归西屯村集体所有，由村集体管护，管护经费来源于村集体。</t>
  </si>
  <si>
    <t>山丹县大马营镇前山村饮水安全提升改造工程</t>
  </si>
  <si>
    <t>在前山村铺设饮水管网14.5km，其中主管PE110管道4.5km，支管PE90管道10km，并配套附属设施检查井14座。</t>
  </si>
  <si>
    <t>该项目实施后，进一步改善前山村饮水条件，保证4个社的用水安全，减少水源性疾病，同时还完善了农村基础设施建设，又提高了水资源利用率，还提升了居民生活幸福感。项目建成后,形成资产归前山村村集体所有。</t>
  </si>
  <si>
    <t>老军乡集镇核心区人饮管道改造提升工程</t>
  </si>
  <si>
    <t>埋设DN160mm管4.5公里，安装净水设备1套及配套相关附属设施。</t>
  </si>
  <si>
    <t>通过修建人饮蓄水池、改造及铺设供水管网和配套附属设施，实现硖口村、焦湾村、丰城村下丰城、丰城开发区、丰城新村、硖口新村及老军乡人民政府、派出所、农商银行、学校、电站等企事业单位全覆盖稳定供水，满足居民和牲畜的日常用水需求，彻底解决季节性缺水、水压不足等问题，保障供水率达98%以上。</t>
  </si>
  <si>
    <t>山丹县老军乡人饮提升改造工程</t>
  </si>
  <si>
    <t>老军乡
老军村
孙庄村
丰城村
祝庄村
潘庄村</t>
  </si>
  <si>
    <t>改建容积500立方米蓄水池2座；改建供水管道总长9.3km，其中DN160PE管4.3km、DN110PE管3.9km、DN50PE管1.1km；建设阀门井、检查井、支墩等管线附属建筑物等配套设施。</t>
  </si>
  <si>
    <t>解决老军乡部分区域季节性供水不稳定问题，进一步保障规模化种养业稳定用水、保障为玫瑰精深加工、中药材饮片加工等产业园提供生活用水，支撑保障玫瑰之约农旅发展示范基地、玫瑰庄园提供生活用水，同时可有效提升片区内的开发区及老军乡人民政府等11家企事业单位的供水保障能力 。项目建成后,形成的资产确权至老军河水资源保护利用所，并负责运营及管护。</t>
  </si>
  <si>
    <t>寺沟片区水质提升增效工程</t>
  </si>
  <si>
    <t>2026年
4月—6月</t>
  </si>
  <si>
    <t>陈户镇
范营村</t>
  </si>
  <si>
    <t>新建絮凝沉淀池1座；修建净水厂房192.63㎡及安装相关配套设施。</t>
  </si>
  <si>
    <t>使8个村1799户6296人的饮水水质得到进一步提升。项目建成后，形成的资产归山丹县寺沟河水资源保护利用所所有。</t>
  </si>
  <si>
    <t>县寺沟河水资源保护利用所</t>
  </si>
  <si>
    <t>山丹县位奇镇柳荫村饮水安全提升改造工程</t>
  </si>
  <si>
    <t>2026年
1月-12月</t>
  </si>
  <si>
    <t>位奇镇
柳荫村</t>
  </si>
  <si>
    <t>改造各类人饮管道7.025km。修建各类砼预制阀门井（D=1.2m）10座（社井1座；水表集中井9座）；C25砼路面拆除并恢复1500㎡，管道穿越工程5处；配套相应的管件及各类阀门等。</t>
  </si>
  <si>
    <t>将进一步巩固提升位奇镇柳荫村四、五社，涉及65户260口人及1000余只小牲畜的饮水需求。项目建成后，形成的资产归位奇镇柳荫村村集体所有。</t>
  </si>
  <si>
    <t>县马营河水资源保护利用所</t>
  </si>
  <si>
    <t>老军乡焦湾村三、四社人饮提升改造工程</t>
  </si>
  <si>
    <t>老军乡
焦湾村
三、四社</t>
  </si>
  <si>
    <t>计划改造各类人饮管道3.515km（其中：1.6MpaDe75mmPE管1.15km；1.25MpaDe63mmPE管0.696km；1.6MpaDe40mmPE管1.669km。修建各类砼预制阀门井（D=1.2m）6 座；C25砼路面拆除并恢复18m2，管道穿越工程8处；配套相应的管件及各类阀门等</t>
  </si>
  <si>
    <t>将进一步巩固提升老军乡焦湾村三、四社121户307人的饮水安全保障水平。项目建成后，形成的资产归山丹县老军河水资源保护利用所所有。</t>
  </si>
  <si>
    <t>县老军河水资源保护利用所</t>
  </si>
  <si>
    <t>陈户镇三十里堡村人饮管网改造项目</t>
  </si>
  <si>
    <t>改造山丹县陈户镇三十里堡村主、支管道9.16㎞、检查井7座，入户集中井33座。</t>
  </si>
  <si>
    <t>将进一步巩固提升陈户镇三十里堡村192户636人的人饮安全供水。形成的资产归三十里堡村村集体所有。</t>
  </si>
  <si>
    <t>山丹县农村饮水安全服务中心</t>
  </si>
  <si>
    <t>位奇镇高寨村饮水安全改造提升项目</t>
  </si>
  <si>
    <t>2026年
3月—9月</t>
  </si>
  <si>
    <t>位奇镇
高寨村</t>
  </si>
  <si>
    <t>在位奇镇高寨村改造各类人饮管道19.32km，新建检查井18座，入户集中井71座。</t>
  </si>
  <si>
    <t>将进一步巩固提升位奇镇高寨村641户2111人的饮水安全保障水平。项目建成后,形成的资产归村集体所有，由村集体自主经营或租赁经营。</t>
  </si>
  <si>
    <t>陈户镇范营村（三社至八社）农村供水管网改造提升工程</t>
  </si>
  <si>
    <t>陈户镇
范营村
（三社至八社）</t>
  </si>
  <si>
    <t>更换各类人饮管道共20.85km；新建检查井36座，新建入户集中井67座，管道加压泵及附属设施1套。</t>
  </si>
  <si>
    <t>将进一步巩固提升陈户镇范营村三、四、五、六、七、八社398户1259人的人饮安全供水。形成的资产归范营村村集体所有。</t>
  </si>
  <si>
    <t>陈户镇刘伏村农村供水管网改造提升工程</t>
  </si>
  <si>
    <t>陈户镇
刘伏村</t>
  </si>
  <si>
    <t>更换各类人饮管道共11.077km，新建检查井13座；新建入户集中井37座。</t>
  </si>
  <si>
    <t>将进一步巩固提升陈户镇刘伏村295户894人的人饮安全供水。形成的资产归刘伏村村集体所有。</t>
  </si>
  <si>
    <t>陈户镇盘山村人饮改造提升工程</t>
  </si>
  <si>
    <t>陈户镇
盘山村</t>
  </si>
  <si>
    <t>新建管道11.26千米，检查井8座，砼路面拆除及现浇514.8m³。</t>
  </si>
  <si>
    <t>巩固提升盘山村188户557人的饮水安全保障水平。项目建成后，形成的资产归县寺沟河水资源保护利用所所有。</t>
  </si>
  <si>
    <t>山丹县李桥乡上寨村饮水安全提升改造工程</t>
  </si>
  <si>
    <t>改造各类供水管道20.275km，改建检查井16座、减压井1座，更换减压阀1台。</t>
  </si>
  <si>
    <t>项目实施后，巩固提升李桥乡上寨村486户1986人的饮水安全保障水平，进一步改善居民生活质量、增强体质。项目建成后，形成的资产归县霍城河水资源保护利用所所有。</t>
  </si>
  <si>
    <t>县霍城河水资源保护利用所</t>
  </si>
  <si>
    <t>山丹县老军乡水源地提升改造工程</t>
  </si>
  <si>
    <t>改建截引一处，改造输水Dn90mm管道1公里，检查井6座，更换水厂设备。</t>
  </si>
  <si>
    <t>将进一步巩固提升老军乡羊虎沟村67户229人的饮水安全保障水平。项目建成后，形成的资产归老军乡羊虎沟村村集体所有。</t>
  </si>
  <si>
    <t>山丹县大马营镇饮水改造提升工程</t>
  </si>
  <si>
    <t>大马营镇
双泉村</t>
  </si>
  <si>
    <t>改造各类管道2km，新建蓄水池1000m³1座，检查井3座，安装增压泵1套及配套设施。</t>
  </si>
  <si>
    <t>将进一步巩固提升工程大马营镇11个村、1个企业（山丹县天马科技有限责任公司），共计4002户13861人的饮水安全保障水平，形成的资产归县马营河水资源保护利用所所有。</t>
  </si>
  <si>
    <t>陈户镇范营村（一、二、九、十社）人饮改造提升工程</t>
  </si>
  <si>
    <t>陈户镇范营村一、二、九、十社</t>
  </si>
  <si>
    <t>新建管道7.98千米，检查井8座，砼路面拆除及现浇829.92m³。</t>
  </si>
  <si>
    <t>巩固提升范营村一、二、九、十社107户321人的饮水安全保障水平。项目建成后，形成的资产归县寺沟河水资源保护利用所所有。</t>
  </si>
  <si>
    <t>山丹县老军乡潘庄村饮水安全提升改造工程</t>
  </si>
  <si>
    <t>老军乡
潘庄村
峡口村</t>
  </si>
  <si>
    <t>改造各类供水管道1.92公里，检查井9座更换水厂设备及提升改造截引一处。</t>
  </si>
  <si>
    <t>将进一步巩固提升老军乡潘庄村和峡口村591户2522人的饮水安全保障水平。项目建成后，形成的资产归山丹县老军河水资源保护利用所所有。</t>
  </si>
  <si>
    <t>山丹县位奇镇农村供水管网提升改造工程</t>
  </si>
  <si>
    <t>2026年
7月—12月</t>
  </si>
  <si>
    <t>改建DN400mm1.6MPaPE管2.55公里，修建检查井2座，排气井2座，配套附属建筑物。</t>
  </si>
  <si>
    <t>项目实施后，可有效解决供水管道老化漏损、管道输水能力和承压能力不足等问题，进一步均衡管网供水压力，有效降低管网渗漏损耗，完善供水基础设施配套，进一步提升位奇镇十里堡村、高寨村，清泉镇北滩村1574户5479人供水保障能力。</t>
  </si>
  <si>
    <t>县农村饮水安全服务中心</t>
  </si>
  <si>
    <t>山丹县十里堡林场地下水超采治理节水基础设施建设项目</t>
  </si>
  <si>
    <t>山丹县十里堡林场辖区</t>
  </si>
  <si>
    <t>铺设φ630mmPVC输水管道0.25公里、φ75mmPE地面输水管道7.7公里，架设φ32mmPE立管0.43公里，固定镀锌三角角铁桩0.64公里，铺设φ160mmPE管道0.14公里，铺设φ32mm微喷带12公里，φ25mm滴灌带10公里，购置安装滴头5万个，铺设φ63mm管道1.2公里，购置安装镀锌钢卡1100个，购置安装φ75mm阀门160个，购置安装φ32mm阀门465个，购置安装旋转喷头370个。</t>
  </si>
  <si>
    <t>项目构建一体化灌溉保障体系，有效节约水资源、降低管护成本，提升辖区林木管护质量，增强抗旱防汛能力，助力林业产业稳产增效、长效发展。项目建成后归山丹县十里堡林场所有，由山丹县十里堡林场管护</t>
  </si>
  <si>
    <t>山丹县十里堡林场</t>
  </si>
  <si>
    <t>县林业和草原局</t>
  </si>
  <si>
    <t>三</t>
  </si>
  <si>
    <t>就业项目</t>
  </si>
  <si>
    <t>2026年脱贫劳动力外出务工一次性交通补助项目</t>
  </si>
  <si>
    <t>对经省内外经营性人力资源服务机构、劳务中介机构或县劳动力市场服务中心、乡政府组织输转至省外务工就业的，并且与用人单位至少签订3个月以上劳动合同（劳务协议）的2000名脱贫劳动力，给予一次性交通补助。补助标准：对县外省内输转就业的脱贫劳动力给予一次性300元的交通补助；对省外输转就业的脱贫劳动力给予一次性600元的交通补助。</t>
  </si>
  <si>
    <t>鼓励家庭劳动力外出务工，实现稳定就业。</t>
  </si>
  <si>
    <t>县人社局</t>
  </si>
  <si>
    <t>乡村就业工厂（帮扶车间）发展生产奖补项目</t>
  </si>
  <si>
    <t>对吸纳脱贫劳动力且稳定就业半年以上、按时足额发放劳动报酬、运行正常的5家乡村就业工厂（帮扶车间）给予生产奖补，按3000元/人标准给予生产经营主体一次性奖补。</t>
  </si>
  <si>
    <t>鼓励企业吸纳脱贫劳动力实现稳定就业。</t>
  </si>
  <si>
    <t>乡村寄递物流收发公益性岗位补助项目</t>
  </si>
  <si>
    <t>2026年1月-2026年12月</t>
  </si>
  <si>
    <t>为全县乡村递物流收发公益性人员发放岗位补助，每人每月600元。</t>
  </si>
  <si>
    <t>开发设立乡村寄递物流收发公益性岗位，打通农产品出村进城“最后一公里”带动农民群众特别是脱贫群众通过网购网销发展农业，增加收入，把农产品增值收益更多留在农村，留给农民。同时配合开展邮政便民服务，提升农村寄递物流服务质量。</t>
  </si>
  <si>
    <t>中国邮政公司山丹县分公司</t>
  </si>
  <si>
    <t>村残协专职委员（爱心助残员）公益性岗位补助</t>
  </si>
  <si>
    <t>为全县112名村残协爱心助残员公益性人员发放岗位补助，每人每月500元。</t>
  </si>
  <si>
    <t>开发村残协专职委员(爱心助残员)公益性岗位，密切联系残疾人、精准服务残疾人，进一步提升关爱服务残疾人的质量。</t>
  </si>
  <si>
    <t>乡村公益性岗位补贴（爱心理发员）</t>
  </si>
  <si>
    <t>为全县134名爱心理发员等乡村公益性岗位人员发放岗位补贴，每人每月500元，合计80.4万元。其中：省级资金9.15万元，县级资金43.8万元，现还需省级配套资金27.45万元。</t>
  </si>
  <si>
    <t>为134名脱贫人口提供了稳定的乡村公益性岗位，有效保障了脱贫人口就近就地稳定就业，切实提升了脱贫家庭收入水平。</t>
  </si>
  <si>
    <t>乡村工匠产业发展项目</t>
  </si>
  <si>
    <r>
      <t>投入资金20万元，以发展培育乡村工匠为重点，推动剪纸刻绘、陶瓷烧制技艺活态传承、打造县域乡村工匠文化产业名片。一是投入资金15万元，举办以剪纸刻绘、陶瓷烧制技艺的培训班1期50人；二是投入资金5万元，用于支持乡村工匠发展。其中，投资2.5万元，用于采购专业调温烙画机、麦秆专用打磨整平机、工业调温电熨斗、UV高强固化灯箱、真空加热覆膜机、半自动 UV 淋胶机、CO</t>
    </r>
    <r>
      <rPr>
        <sz val="12"/>
        <rFont val="Times New Roman"/>
        <charset val="134"/>
      </rPr>
      <t>₂</t>
    </r>
    <r>
      <rPr>
        <sz val="12"/>
        <rFont val="宋体"/>
        <charset val="134"/>
      </rPr>
      <t>激光雕刻切割机等剪纸刻绘设备工具；投资2.5万元，用于采购修坯刀、拉坯机、泥塑工具套、雕刻刀等陶瓷烧制设备工具。</t>
    </r>
  </si>
  <si>
    <t>项目通过开展传统技艺培训、配备专业生产设备，有效推动剪纸刻绘、陶瓷烧制技艺活态传承，打造山丹乡村工匠特色文化品牌，助力本土文创产品对外推广，同时培育壮大乡村工匠队伍，拓宽重点群体就业渠道，预计带动60人实现就近就业，进一步夯实乡村文化产业发展基础，持续巩固拓展脱贫攻坚成果，实现文化传承、产业发展与群众增收互促共进。</t>
  </si>
  <si>
    <t>技能服务
吸纳就业</t>
  </si>
  <si>
    <t>县农业
广播电视
学校</t>
  </si>
  <si>
    <t>农广校</t>
  </si>
  <si>
    <t>农业产业发展实用技术培训项目</t>
  </si>
  <si>
    <t>完成全县农村脱贫劳动力农业产业发展实用技术培训100人，培训内容以政策解读，小麦、油菜、玉米、芦笋、中药材高产栽培技术，羊、牛、骆驼高效养殖技术，优质牧草加工、农作物秸秆利用、农民手机应用技术等内容为主，资金主要用于购买、印刷相关培训资料，聘请教师、租赁场地等支出。</t>
  </si>
  <si>
    <t>1.社会效益：完成脱贫户劳动力100人以上，主要激发脱贫户自我发展的内生动力，有效提高了就业技能；2.经济效益：通过开展脱贫劳动力实用技术培训，使脱贫户收入有所增长。
3.可持续发展效益：通过开展农业产业发展实用技术培训，帮助脱贫户劳动力牢固树立学技术、强产业、促增收的发展意识，增强他们依靠先进技术提高劳动收入的信心和决心。</t>
  </si>
  <si>
    <t>通过县农广校培训、乡镇扶持、村带动，进一步提高脱贫户的生产技术水平和就业创业能力，稳步增加收入，巩固脱贫攻坚成果。</t>
  </si>
  <si>
    <t>四</t>
  </si>
  <si>
    <t>巩固三保障成果</t>
  </si>
  <si>
    <t>山丹县2026年“雨露计划”补助项目</t>
  </si>
  <si>
    <t>对全县2026年符合条件的脱贫家庭（含防返贫监测对象家庭）中接受中等职业教育、高等职业教育和技工院校的新成长劳动力落实“雨露计划”补助，分春、秋季学期两期补助，每人每学期补助1500元。</t>
  </si>
  <si>
    <t>持续巩固拓展脱贫攻坚成果，大力增强脱贫家庭（含防返贫监测对象家庭）新成长劳动力的技能水平和就业竞争力，为全面推进乡村振兴提供人才支撑。</t>
  </si>
  <si>
    <t>五</t>
  </si>
  <si>
    <t>乡村治理和精神文明建设</t>
  </si>
  <si>
    <t>巾帼家美积分超市</t>
  </si>
  <si>
    <t>清泉镇
位奇镇
东乐镇
霍城镇
陈户镇
大马营镇
老军乡
人民政府
新城社区</t>
  </si>
  <si>
    <t>为6家片区覆盖已建超市和29家独立运行超市及1家城乡融合超市配备积分礼品。</t>
  </si>
  <si>
    <t>积分超市覆盖建设，让积分兑换成为抵制陈规陋习、弘扬文明新风的新通道。</t>
  </si>
  <si>
    <t>县妇联</t>
  </si>
  <si>
    <t>“和美乡村·幸福小院”示范村、示范户建设</t>
  </si>
  <si>
    <t>清泉镇
祁店村
、
大马营镇马营村</t>
  </si>
  <si>
    <t>在清泉镇祁店村、大马营镇马营村，分别补充货品25000元。</t>
  </si>
  <si>
    <t>推进“美丽庭院”提档升级，提升乡村生活品质，展现家家和美图景，厚植村美人和的乡村底色。</t>
  </si>
  <si>
    <t>六</t>
  </si>
  <si>
    <t>其他</t>
  </si>
  <si>
    <t>2026年欠发达国有林场巩固提升山丹县机械林场种苗产业发展项目</t>
  </si>
  <si>
    <t>山丹县机械林场二号井育苗基地</t>
  </si>
  <si>
    <t>计划在山丹县机械林场二号井育苗基地实施防沙治沙种苗培育70亩，实施内容包括：原有苗木移植、土地平整、土壤改良、栽植白榆、柽柳等各类防沙治沙苗木13.6万株、抚育管理及配套设施灌溉水渠修整（新建双向分水闸18个、铺设160PVC管道650米）。</t>
  </si>
  <si>
    <t>形成的资产归机械林场所有，该项目实施后，林场基础设施将得到明显改善，种苗培育结构进一步优化，自身“造血”功能和可持续发展能力显著增强。同时，为全县“三北”工程提供可靠的种苗保障，也为推动乡村振兴战略实施和生态文明建设注入新的动力，实现生态效益、经济效益与社会效益的有机统一。</t>
  </si>
  <si>
    <t>县机械
林场</t>
  </si>
  <si>
    <t>2026年欠发达国有林场巩固提升山丹县十里堡林场特色产业建设项目</t>
  </si>
  <si>
    <t>提升改造经济林果园34亩，栽植梨、杏苗木3000株；林下种植白芍2.5亩，栽植白芍6600株；引进栽植抗寒月季5亩，栽植抗寒月季13000株；新建晒场500平方米、铺设φ630mm输水管道1.1公里。</t>
  </si>
  <si>
    <t>一是充分提升国有林场林果、林药种植水平，推动国有林场现代化转型发展。二是通过项目实施充分发挥林场在林业产业发展方面的示范带动作用。三是通过项目实施，可有效改善项目区林区生态环境。四是通过项目实施，提升林场“造血能力”，保障林业产业长效发展。项目建成后，形成的资产归山丹县十里堡林场所有，由山丹县十里堡林场进行管护。</t>
  </si>
  <si>
    <t>七</t>
  </si>
  <si>
    <t>项目管理费</t>
  </si>
  <si>
    <t>用于支持项目的前期设计、评审、招标、监理、验收等与项目管理相关支出。</t>
  </si>
  <si>
    <t>加强项目资金调研、管理，提高项目管理水平。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</si>
</sst>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 "/>
    <numFmt numFmtId="178" formatCode="0.00_ "/>
    <numFmt numFmtId="179" formatCode="yyyy"/>
    <numFmt numFmtId="180" formatCode="0_);[Red]\(0\)"/>
  </numFmts>
  <fonts count="53">
    <font>
      <sz val="12"/>
      <color theme="1"/>
      <name val="等线"/>
      <charset val="134"/>
      <scheme val="minor"/>
    </font>
    <font>
      <sz val="12"/>
      <color rgb="FF000000"/>
      <name val="等线"/>
      <charset val="134"/>
    </font>
    <font>
      <b/>
      <sz val="12"/>
      <color rgb="FF000000"/>
      <name val="宋体"/>
      <charset val="134"/>
    </font>
    <font>
      <sz val="12"/>
      <color rgb="FF000000"/>
      <name val="宋体"/>
      <charset val="134"/>
    </font>
    <font>
      <sz val="11"/>
      <color rgb="FF000000"/>
      <name val="等线"/>
      <charset val="134"/>
    </font>
    <font>
      <sz val="12"/>
      <color rgb="FFFF0000"/>
      <name val="等线"/>
      <charset val="134"/>
    </font>
    <font>
      <sz val="11"/>
      <color rgb="FFFF0000"/>
      <name val="等线"/>
      <charset val="134"/>
    </font>
    <font>
      <sz val="14"/>
      <name val="黑体"/>
      <charset val="134"/>
    </font>
    <font>
      <sz val="20"/>
      <name val="方正小标宋简体"/>
      <charset val="134"/>
    </font>
    <font>
      <sz val="20"/>
      <name val="Times New Roman"/>
      <charset val="134"/>
    </font>
    <font>
      <sz val="12"/>
      <name val="黑体"/>
      <charset val="134"/>
    </font>
    <font>
      <b/>
      <sz val="12"/>
      <name val="Times New Roman"/>
      <charset val="134"/>
    </font>
    <font>
      <sz val="11"/>
      <name val="宋体"/>
      <charset val="134"/>
    </font>
    <font>
      <sz val="12"/>
      <name val="宋体"/>
      <charset val="134"/>
    </font>
    <font>
      <sz val="12"/>
      <name val="等线"/>
      <charset val="134"/>
    </font>
    <font>
      <sz val="12"/>
      <name val="华文宋体"/>
      <charset val="134"/>
    </font>
    <font>
      <b/>
      <sz val="12"/>
      <name val="宋体"/>
      <charset val="134"/>
    </font>
    <font>
      <strike/>
      <sz val="12"/>
      <name val="宋体"/>
      <charset val="134"/>
    </font>
    <font>
      <sz val="12"/>
      <name val="等线"/>
      <charset val="134"/>
      <scheme val="minor"/>
    </font>
    <font>
      <sz val="10"/>
      <name val="宋体"/>
      <charset val="134"/>
    </font>
    <font>
      <sz val="12"/>
      <name val="仿宋_GB2312"/>
      <charset val="134"/>
    </font>
    <font>
      <sz val="12"/>
      <name val="方正书宋_GBK"/>
      <charset val="134"/>
    </font>
    <font>
      <sz val="12"/>
      <name val="Microsoft YaHei"/>
      <charset val="134"/>
    </font>
    <font>
      <sz val="12"/>
      <color theme="1"/>
      <name val="宋体"/>
      <charset val="134"/>
    </font>
    <font>
      <sz val="12"/>
      <name val="Times New Roman"/>
      <charset val="134"/>
    </font>
    <font>
      <b/>
      <sz val="10"/>
      <name val="Times New Roman"/>
      <charset val="134"/>
    </font>
    <font>
      <sz val="11"/>
      <name val="等线"/>
      <charset val="134"/>
    </font>
    <font>
      <sz val="11.5"/>
      <name val="宋体"/>
      <charset val="134"/>
    </font>
    <font>
      <sz val="10"/>
      <name val="Times New Roman"/>
      <charset val="134"/>
    </font>
    <font>
      <sz val="11"/>
      <name val="Times New Roman"/>
      <charset val="134"/>
    </font>
    <font>
      <sz val="12"/>
      <color rgb="FFFF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name val="宋体"/>
      <charset val="134"/>
    </font>
    <font>
      <u/>
      <sz val="1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rgb="FF00000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3" borderId="16"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7" applyNumberFormat="0" applyFill="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39" fillId="0" borderId="0" applyNumberFormat="0" applyFill="0" applyBorder="0" applyAlignment="0" applyProtection="0">
      <alignment vertical="center"/>
    </xf>
    <xf numFmtId="0" fontId="40" fillId="4" borderId="19" applyNumberFormat="0" applyAlignment="0" applyProtection="0">
      <alignment vertical="center"/>
    </xf>
    <xf numFmtId="0" fontId="41" fillId="5" borderId="20" applyNumberFormat="0" applyAlignment="0" applyProtection="0">
      <alignment vertical="center"/>
    </xf>
    <xf numFmtId="0" fontId="42" fillId="5" borderId="19" applyNumberFormat="0" applyAlignment="0" applyProtection="0">
      <alignment vertical="center"/>
    </xf>
    <xf numFmtId="0" fontId="43" fillId="6" borderId="21" applyNumberFormat="0" applyAlignment="0" applyProtection="0">
      <alignment vertical="center"/>
    </xf>
    <xf numFmtId="0" fontId="44" fillId="0" borderId="22" applyNumberFormat="0" applyFill="0" applyAlignment="0" applyProtection="0">
      <alignment vertical="center"/>
    </xf>
    <xf numFmtId="0" fontId="45" fillId="0" borderId="23" applyNumberFormat="0" applyFill="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0"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49" fillId="33" borderId="0" applyNumberFormat="0" applyBorder="0" applyAlignment="0" applyProtection="0">
      <alignment vertical="center"/>
    </xf>
  </cellStyleXfs>
  <cellXfs count="14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1" fillId="2" borderId="0" xfId="0" applyFont="1" applyFill="1">
      <alignment vertical="center"/>
    </xf>
    <xf numFmtId="0" fontId="3" fillId="2" borderId="0" xfId="0" applyFont="1" applyFill="1">
      <alignment vertical="center"/>
    </xf>
    <xf numFmtId="0" fontId="1" fillId="0" borderId="0" xfId="0" applyFont="1" applyFill="1">
      <alignment vertical="center"/>
    </xf>
    <xf numFmtId="0" fontId="4" fillId="0" borderId="0" xfId="0" applyFont="1" applyFill="1">
      <alignment vertical="center"/>
    </xf>
    <xf numFmtId="0" fontId="6" fillId="0" borderId="0" xfId="0" applyFo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lignment vertical="center"/>
    </xf>
    <xf numFmtId="0" fontId="7" fillId="0" borderId="0" xfId="0" applyFont="1" applyFill="1" applyAlignment="1">
      <alignment horizontal="left" vertical="center"/>
    </xf>
    <xf numFmtId="0" fontId="8"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10" fillId="0"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justify" vertical="center"/>
    </xf>
    <xf numFmtId="0" fontId="12" fillId="0" borderId="1" xfId="0" applyFont="1" applyFill="1" applyBorder="1" applyAlignment="1" applyProtection="1">
      <alignment horizontal="center" vertical="center"/>
    </xf>
    <xf numFmtId="0" fontId="13" fillId="0" borderId="1" xfId="0" applyFont="1" applyFill="1" applyBorder="1" applyAlignment="1" applyProtection="1">
      <alignment horizontal="justify" vertical="center" wrapText="1"/>
    </xf>
    <xf numFmtId="0" fontId="13"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justify" vertical="center" wrapText="1"/>
    </xf>
    <xf numFmtId="0" fontId="13" fillId="0" borderId="1" xfId="0" applyFont="1" applyFill="1" applyBorder="1" applyProtection="1">
      <alignment vertical="center"/>
    </xf>
    <xf numFmtId="0" fontId="14" fillId="0" borderId="1" xfId="0" applyFont="1" applyFill="1" applyBorder="1" applyAlignment="1" applyProtection="1">
      <alignment horizontal="center" vertical="center"/>
    </xf>
    <xf numFmtId="0" fontId="13" fillId="0" borderId="2" xfId="0" applyFont="1" applyFill="1" applyBorder="1" applyAlignment="1" applyProtection="1">
      <alignment horizontal="justify" vertical="center" wrapText="1"/>
    </xf>
    <xf numFmtId="0" fontId="1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justify" vertical="center" wrapText="1"/>
    </xf>
    <xf numFmtId="0" fontId="13" fillId="0" borderId="2" xfId="0" applyFont="1" applyFill="1" applyBorder="1" applyAlignment="1" applyProtection="1">
      <alignment horizontal="justify" vertical="center" wrapText="1"/>
    </xf>
    <xf numFmtId="0" fontId="3" fillId="0" borderId="3" xfId="0" applyFont="1" applyFill="1" applyBorder="1" applyAlignment="1" applyProtection="1">
      <alignment horizontal="center" vertical="center" wrapText="1"/>
    </xf>
    <xf numFmtId="0" fontId="13" fillId="0" borderId="4" xfId="0" applyFont="1" applyFill="1" applyBorder="1" applyAlignment="1" applyProtection="1">
      <alignment horizontal="justify" vertical="center" wrapText="1"/>
    </xf>
    <xf numFmtId="0" fontId="13" fillId="0" borderId="4"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4" xfId="0" applyFont="1" applyFill="1" applyBorder="1" applyAlignment="1" applyProtection="1">
      <alignment horizontal="center" vertical="center" wrapText="1"/>
    </xf>
    <xf numFmtId="0" fontId="13" fillId="0" borderId="4" xfId="0" applyFont="1" applyFill="1" applyBorder="1" applyAlignment="1" applyProtection="1">
      <alignment horizontal="justify" vertical="center" wrapText="1"/>
    </xf>
    <xf numFmtId="0" fontId="13" fillId="0" borderId="2" xfId="0" applyFont="1" applyFill="1" applyBorder="1" applyProtection="1">
      <alignment vertic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1" fillId="0" borderId="2" xfId="0" applyFont="1" applyFill="1" applyBorder="1" applyAlignment="1" applyProtection="1">
      <alignment horizontal="justify" vertical="center"/>
    </xf>
    <xf numFmtId="0" fontId="3" fillId="0" borderId="0" xfId="0" applyFont="1" applyFill="1" applyAlignment="1" applyProtection="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5"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176" fontId="13" fillId="0" borderId="1" xfId="0" applyNumberFormat="1" applyFont="1" applyFill="1" applyBorder="1" applyAlignment="1">
      <alignment horizontal="center" vertical="center" wrapText="1"/>
    </xf>
    <xf numFmtId="0" fontId="3" fillId="0" borderId="7" xfId="0" applyFont="1" applyFill="1" applyBorder="1" applyAlignment="1" applyProtection="1">
      <alignment horizontal="center" vertical="center" wrapText="1"/>
    </xf>
    <xf numFmtId="0" fontId="13" fillId="0" borderId="8" xfId="0" applyFont="1" applyFill="1" applyBorder="1" applyAlignment="1">
      <alignment horizontal="justify" vertical="center" wrapText="1"/>
    </xf>
    <xf numFmtId="0" fontId="16" fillId="0" borderId="1" xfId="0" applyFont="1" applyFill="1" applyBorder="1" applyAlignment="1" applyProtection="1">
      <alignment horizontal="justify" vertical="center"/>
    </xf>
    <xf numFmtId="0" fontId="13" fillId="0" borderId="1" xfId="0" applyFont="1" applyFill="1" applyBorder="1" applyAlignment="1" applyProtection="1">
      <alignment horizontal="left" vertical="center" wrapText="1"/>
    </xf>
    <xf numFmtId="0" fontId="17" fillId="0" borderId="1" xfId="0" applyFont="1" applyFill="1" applyBorder="1" applyProtection="1">
      <alignment vertical="center"/>
    </xf>
    <xf numFmtId="0" fontId="13" fillId="0" borderId="4"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13" fillId="0" borderId="4" xfId="0"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13" fillId="0" borderId="3" xfId="0" applyFont="1" applyFill="1" applyBorder="1" applyAlignment="1" applyProtection="1">
      <alignment horizontal="justify" vertical="center" wrapText="1"/>
    </xf>
    <xf numFmtId="0" fontId="13" fillId="0" borderId="3" xfId="0" applyFont="1" applyFill="1" applyBorder="1" applyAlignment="1" applyProtection="1">
      <alignment horizontal="center" vertical="center"/>
    </xf>
    <xf numFmtId="0" fontId="13" fillId="0" borderId="3" xfId="0" applyFont="1" applyFill="1" applyBorder="1" applyAlignment="1" applyProtection="1">
      <alignment horizontal="center" vertical="center" wrapText="1"/>
    </xf>
    <xf numFmtId="0" fontId="19" fillId="0" borderId="3" xfId="0" applyFont="1" applyFill="1" applyBorder="1" applyAlignment="1" applyProtection="1">
      <alignment horizontal="justify" vertical="center" wrapText="1"/>
    </xf>
    <xf numFmtId="0" fontId="13" fillId="0" borderId="3"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0" fontId="13" fillId="0" borderId="1" xfId="0" applyFont="1" applyFill="1" applyBorder="1" applyAlignment="1" applyProtection="1">
      <alignment horizontal="justify" vertical="center"/>
    </xf>
    <xf numFmtId="0" fontId="20" fillId="0" borderId="1" xfId="0" applyFont="1" applyFill="1" applyBorder="1" applyAlignment="1" applyProtection="1">
      <alignment horizontal="center" vertical="center"/>
    </xf>
    <xf numFmtId="0" fontId="12" fillId="0" borderId="1" xfId="0" applyFont="1" applyFill="1" applyBorder="1" applyAlignment="1" applyProtection="1">
      <alignment horizontal="justify" vertical="center" wrapText="1"/>
    </xf>
    <xf numFmtId="0" fontId="13" fillId="0" borderId="7"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4" xfId="0" applyFont="1" applyFill="1" applyBorder="1" applyAlignment="1" applyProtection="1">
      <alignment horizontal="left" vertical="center" wrapText="1"/>
    </xf>
    <xf numFmtId="0" fontId="21" fillId="0" borderId="6" xfId="0" applyFont="1" applyFill="1" applyBorder="1" applyAlignment="1" applyProtection="1">
      <alignment horizontal="center" vertical="center"/>
    </xf>
    <xf numFmtId="0" fontId="13" fillId="0" borderId="1" xfId="0" applyFont="1" applyFill="1" applyBorder="1" applyAlignment="1">
      <alignment horizontal="center" vertical="center"/>
    </xf>
    <xf numFmtId="0" fontId="13" fillId="0" borderId="5"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7" xfId="0" applyFont="1" applyFill="1" applyBorder="1" applyAlignment="1" applyProtection="1">
      <alignment horizontal="justify" vertical="center" wrapText="1"/>
    </xf>
    <xf numFmtId="0" fontId="13" fillId="0" borderId="9"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wrapText="1"/>
    </xf>
    <xf numFmtId="49" fontId="13" fillId="0" borderId="1" xfId="0" applyNumberFormat="1" applyFont="1" applyFill="1" applyBorder="1" applyAlignment="1" applyProtection="1">
      <alignment horizontal="center" vertical="center" wrapText="1"/>
    </xf>
    <xf numFmtId="0" fontId="13" fillId="0" borderId="4" xfId="0" applyFont="1" applyFill="1" applyBorder="1" applyAlignment="1">
      <alignment horizontal="justify" vertical="center"/>
    </xf>
    <xf numFmtId="0" fontId="13" fillId="0" borderId="4" xfId="0" applyFont="1" applyFill="1" applyBorder="1" applyAlignment="1">
      <alignment horizontal="justify" vertical="center" indent="2"/>
    </xf>
    <xf numFmtId="0" fontId="13" fillId="0" borderId="1" xfId="0" applyFont="1" applyFill="1" applyBorder="1" applyAlignment="1">
      <alignment horizontal="left" vertical="center" wrapText="1"/>
    </xf>
    <xf numFmtId="0" fontId="22" fillId="0" borderId="1" xfId="0" applyFont="1" applyFill="1" applyBorder="1" applyAlignment="1" applyProtection="1">
      <alignment horizontal="center" vertical="center"/>
    </xf>
    <xf numFmtId="0" fontId="13" fillId="0" borderId="4" xfId="0" applyFont="1" applyFill="1" applyBorder="1" applyAlignment="1" applyProtection="1">
      <alignment horizontal="center" vertical="center"/>
    </xf>
    <xf numFmtId="0" fontId="13" fillId="0" borderId="1" xfId="0" applyFont="1" applyFill="1" applyBorder="1" applyAlignment="1">
      <alignment horizontal="center" vertical="center"/>
      <extLst>
        <ext xmlns:etc="http://www.wps.cn/officeDocument/2017/etCustomData" uri="{F19249F5-4A6E-446B-B59F-E2C9F2DAA1D5}">
          <etc:displayText val="2"/>
        </ext>
      </extLst>
    </xf>
    <xf numFmtId="176" fontId="13" fillId="0" borderId="1" xfId="0" applyNumberFormat="1" applyFont="1" applyFill="1" applyBorder="1" applyAlignment="1" applyProtection="1">
      <alignment horizontal="center" vertical="center"/>
    </xf>
    <xf numFmtId="0" fontId="13" fillId="0" borderId="0" xfId="0" applyFont="1" applyFill="1" applyAlignment="1">
      <alignment horizontal="justify" vertical="center" wrapText="1"/>
    </xf>
    <xf numFmtId="176" fontId="13" fillId="0" borderId="1" xfId="0" applyNumberFormat="1" applyFont="1" applyFill="1" applyBorder="1" applyAlignment="1" applyProtection="1">
      <alignment horizontal="center" vertical="center" wrapText="1"/>
    </xf>
    <xf numFmtId="0" fontId="13" fillId="0" borderId="6" xfId="0" applyFont="1" applyFill="1" applyBorder="1" applyAlignment="1">
      <alignment horizontal="justify" vertical="center" wrapText="1"/>
    </xf>
    <xf numFmtId="0" fontId="13" fillId="0" borderId="3" xfId="0" applyFont="1" applyFill="1" applyBorder="1" applyAlignment="1" applyProtection="1">
      <alignment horizontal="justify" vertical="center" wrapText="1"/>
    </xf>
    <xf numFmtId="0" fontId="12" fillId="0" borderId="3" xfId="0" applyFont="1" applyFill="1" applyBorder="1" applyAlignment="1" applyProtection="1">
      <alignment horizontal="justify" vertical="center" wrapText="1"/>
    </xf>
    <xf numFmtId="0" fontId="23" fillId="0" borderId="7" xfId="0" applyFont="1" applyFill="1" applyBorder="1" applyAlignment="1" applyProtection="1">
      <alignment horizontal="left" vertical="center" wrapText="1"/>
    </xf>
    <xf numFmtId="0" fontId="13" fillId="0" borderId="1" xfId="0" applyFont="1" applyFill="1" applyBorder="1" applyAlignment="1">
      <alignment horizontal="center" vertical="center"/>
      <extLst>
        <ext xmlns:etc="http://www.wps.cn/officeDocument/2017/etCustomData" uri="{F19249F5-4A6E-446B-B59F-E2C9F2DAA1D5}">
          <etc:displayText val="2"/>
        </ext>
      </extLst>
    </xf>
    <xf numFmtId="0" fontId="24" fillId="0" borderId="1" xfId="0" applyFont="1" applyFill="1" applyBorder="1" applyAlignment="1" applyProtection="1">
      <alignment horizontal="center" vertical="center"/>
    </xf>
    <xf numFmtId="0" fontId="24"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xf>
    <xf numFmtId="177" fontId="13" fillId="0" borderId="4" xfId="0" applyNumberFormat="1" applyFont="1" applyFill="1" applyBorder="1" applyAlignment="1" applyProtection="1">
      <alignment horizontal="justify" vertical="center" wrapText="1"/>
    </xf>
    <xf numFmtId="0" fontId="25" fillId="0" borderId="1" xfId="0" applyFont="1" applyFill="1" applyBorder="1" applyAlignment="1" applyProtection="1">
      <alignment horizontal="justify" vertical="center"/>
    </xf>
    <xf numFmtId="0" fontId="25" fillId="0" borderId="1" xfId="0" applyFont="1" applyFill="1" applyBorder="1" applyAlignment="1" applyProtection="1">
      <alignment horizontal="center" vertical="center" wrapText="1"/>
    </xf>
    <xf numFmtId="0" fontId="26" fillId="0" borderId="1" xfId="0" applyFont="1" applyFill="1" applyBorder="1" applyAlignment="1" applyProtection="1">
      <alignment horizontal="center" vertical="center"/>
    </xf>
    <xf numFmtId="0" fontId="13" fillId="0" borderId="10" xfId="0" applyFont="1" applyFill="1" applyBorder="1" applyAlignment="1" applyProtection="1">
      <alignment horizontal="justify" vertical="center" wrapText="1"/>
    </xf>
    <xf numFmtId="0" fontId="13" fillId="0" borderId="10" xfId="0" applyFont="1" applyFill="1" applyBorder="1" applyAlignment="1" applyProtection="1">
      <alignment horizontal="center" vertical="center" wrapText="1"/>
    </xf>
    <xf numFmtId="49" fontId="13" fillId="0" borderId="1" xfId="0" applyNumberFormat="1" applyFont="1" applyFill="1" applyBorder="1" applyAlignment="1" applyProtection="1">
      <alignment horizontal="justify" vertical="center" wrapText="1"/>
    </xf>
    <xf numFmtId="177" fontId="13" fillId="0" borderId="4" xfId="0" applyNumberFormat="1" applyFont="1" applyFill="1" applyBorder="1" applyAlignment="1" applyProtection="1">
      <alignment horizontal="center" vertical="center" wrapText="1"/>
    </xf>
    <xf numFmtId="0" fontId="13" fillId="0" borderId="4"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xf>
    <xf numFmtId="176" fontId="13" fillId="0" borderId="4" xfId="0" applyNumberFormat="1"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xf>
    <xf numFmtId="176" fontId="13" fillId="0" borderId="2" xfId="0" applyNumberFormat="1" applyFont="1" applyFill="1" applyBorder="1" applyAlignment="1" applyProtection="1">
      <alignment horizontal="center" vertical="center"/>
    </xf>
    <xf numFmtId="0" fontId="13" fillId="0" borderId="11"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4" fillId="0" borderId="2" xfId="0" applyFont="1" applyFill="1" applyBorder="1" applyProtection="1">
      <alignment vertical="center"/>
    </xf>
    <xf numFmtId="0" fontId="14" fillId="0" borderId="1" xfId="0" applyFont="1" applyFill="1" applyBorder="1" applyAlignment="1" applyProtection="1">
      <alignment horizontal="justify" vertical="center" wrapText="1"/>
    </xf>
    <xf numFmtId="0" fontId="27" fillId="0" borderId="1" xfId="0" applyFont="1" applyFill="1" applyBorder="1" applyAlignment="1" applyProtection="1">
      <alignment horizontal="justify" vertical="center" wrapText="1"/>
    </xf>
    <xf numFmtId="0" fontId="14" fillId="0" borderId="1" xfId="0" applyFont="1" applyFill="1" applyBorder="1" applyProtection="1">
      <alignment vertical="center"/>
    </xf>
    <xf numFmtId="0" fontId="24" fillId="0" borderId="1" xfId="0" applyFont="1" applyFill="1" applyBorder="1" applyAlignment="1" applyProtection="1">
      <alignment horizontal="justify" vertical="center"/>
    </xf>
    <xf numFmtId="0" fontId="12" fillId="0" borderId="1" xfId="0" applyFont="1" applyFill="1" applyBorder="1" applyProtection="1">
      <alignment vertical="center"/>
    </xf>
    <xf numFmtId="0" fontId="28" fillId="0" borderId="1" xfId="0" applyFont="1" applyFill="1" applyBorder="1" applyAlignment="1" applyProtection="1">
      <alignment horizontal="justify" vertical="center"/>
    </xf>
    <xf numFmtId="0" fontId="14" fillId="0" borderId="1" xfId="0" applyFont="1" applyFill="1" applyBorder="1">
      <alignment vertical="center"/>
    </xf>
    <xf numFmtId="0" fontId="13" fillId="0" borderId="1" xfId="0" applyFont="1" applyFill="1" applyBorder="1" applyAlignment="1" applyProtection="1">
      <alignment vertical="center" wrapText="1"/>
    </xf>
    <xf numFmtId="0" fontId="29" fillId="0" borderId="1" xfId="0" applyFont="1" applyFill="1" applyBorder="1" applyAlignment="1" applyProtection="1">
      <alignment horizontal="justify" vertical="center"/>
    </xf>
    <xf numFmtId="0" fontId="13" fillId="0" borderId="4"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justify" vertical="center" wrapText="1"/>
    </xf>
    <xf numFmtId="0" fontId="13" fillId="0" borderId="3" xfId="0" applyFont="1" applyFill="1" applyBorder="1" applyProtection="1">
      <alignment vertical="center"/>
    </xf>
    <xf numFmtId="0" fontId="12" fillId="0" borderId="3" xfId="0" applyFont="1" applyFill="1" applyBorder="1" applyAlignment="1" applyProtection="1">
      <alignment horizontal="center" vertical="center" wrapText="1"/>
    </xf>
    <xf numFmtId="0" fontId="13" fillId="0" borderId="2" xfId="0" applyFont="1" applyFill="1" applyBorder="1" applyAlignment="1" applyProtection="1">
      <alignment horizontal="center" vertical="center" wrapText="1"/>
    </xf>
    <xf numFmtId="177" fontId="13" fillId="0" borderId="1" xfId="0" applyNumberFormat="1" applyFont="1" applyFill="1" applyBorder="1" applyAlignment="1" applyProtection="1">
      <alignment horizontal="center" vertical="center" wrapText="1"/>
    </xf>
    <xf numFmtId="0" fontId="13" fillId="0" borderId="12" xfId="0" applyFont="1" applyFill="1" applyBorder="1" applyAlignment="1">
      <alignment horizontal="justify" vertical="center" wrapText="1"/>
    </xf>
    <xf numFmtId="0" fontId="13" fillId="0" borderId="1" xfId="0" applyFont="1" applyFill="1" applyBorder="1" applyAlignment="1" applyProtection="1">
      <alignment horizontal="center" vertical="center" wrapText="1"/>
      <protection locked="0"/>
    </xf>
    <xf numFmtId="178" fontId="13" fillId="0" borderId="1" xfId="0" applyNumberFormat="1" applyFont="1" applyFill="1" applyBorder="1" applyAlignment="1" applyProtection="1">
      <alignment horizontal="center" vertical="center"/>
    </xf>
    <xf numFmtId="0" fontId="13" fillId="0" borderId="4" xfId="0" applyNumberFormat="1" applyFont="1" applyFill="1" applyBorder="1" applyAlignment="1">
      <alignment horizontal="center" vertical="center" wrapText="1"/>
    </xf>
    <xf numFmtId="177" fontId="13" fillId="0" borderId="4" xfId="0" applyNumberFormat="1" applyFont="1" applyFill="1" applyBorder="1" applyAlignment="1">
      <alignment horizontal="justify" vertical="center" wrapText="1"/>
    </xf>
    <xf numFmtId="177" fontId="13" fillId="0" borderId="5" xfId="0" applyNumberFormat="1" applyFont="1" applyFill="1" applyBorder="1" applyAlignment="1">
      <alignment horizontal="center" vertical="center" wrapText="1"/>
    </xf>
    <xf numFmtId="0" fontId="18" fillId="0" borderId="13" xfId="0" applyFont="1" applyFill="1" applyBorder="1">
      <alignment vertical="center"/>
    </xf>
    <xf numFmtId="0" fontId="18" fillId="0" borderId="14" xfId="0" applyFont="1" applyFill="1" applyBorder="1">
      <alignment vertical="center"/>
    </xf>
    <xf numFmtId="0" fontId="12" fillId="0" borderId="6" xfId="0" applyFont="1" applyFill="1" applyBorder="1" applyAlignment="1">
      <alignment horizontal="justify" vertical="center" wrapText="1"/>
    </xf>
    <xf numFmtId="0" fontId="13" fillId="0" borderId="15" xfId="0" applyFont="1" applyFill="1" applyBorder="1" applyAlignment="1" applyProtection="1">
      <alignment horizontal="center" vertical="center" wrapText="1"/>
    </xf>
    <xf numFmtId="179" fontId="13" fillId="0" borderId="7" xfId="0" applyNumberFormat="1" applyFont="1" applyFill="1" applyBorder="1" applyAlignment="1" applyProtection="1">
      <alignment horizontal="center" vertical="center" wrapText="1"/>
    </xf>
    <xf numFmtId="179" fontId="13" fillId="0"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wrapText="1"/>
    </xf>
    <xf numFmtId="0" fontId="14" fillId="0" borderId="4" xfId="0" applyFont="1" applyFill="1" applyBorder="1" applyProtection="1">
      <alignment vertical="center"/>
    </xf>
    <xf numFmtId="180" fontId="13" fillId="0" borderId="1" xfId="0" applyNumberFormat="1" applyFont="1" applyFill="1" applyBorder="1" applyAlignment="1" applyProtection="1">
      <alignment horizontal="center" vertical="center"/>
    </xf>
    <xf numFmtId="0" fontId="30"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ont>
        <color rgb="FF9C0006"/>
      </font>
      <fill>
        <patternFill patternType="solid">
          <bgColor rgb="FFFFC7CE"/>
        </patternFill>
      </fill>
    </dxf>
    <dxf>
      <font>
        <color rgb="FFBD101E"/>
      </font>
      <fill>
        <patternFill patternType="solid">
          <bgColor rgb="FFFBC8CF"/>
        </patternFill>
      </fill>
    </dxf>
    <dxf>
      <fill>
        <patternFill patternType="solid">
          <bgColor rgb="FFF97885"/>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11</xdr:col>
      <xdr:colOff>0</xdr:colOff>
      <xdr:row>45</xdr:row>
      <xdr:rowOff>0</xdr:rowOff>
    </xdr:from>
    <xdr:ext cx="222250" cy="1012190"/>
    <xdr:pic>
      <xdr:nvPicPr>
        <xdr:cNvPr id="2" name="图片 1"/>
        <xdr:cNvPicPr/>
      </xdr:nvPicPr>
      <xdr:blipFill>
        <a:blip r:embed="rId1"/>
        <a:stretch>
          <a:fillRect/>
        </a:stretch>
      </xdr:blipFill>
      <xdr:spPr>
        <a:xfrm>
          <a:off x="12047855" y="126530100"/>
          <a:ext cx="222250" cy="1012190"/>
        </a:xfrm>
        <a:prstGeom prst="rect">
          <a:avLst/>
        </a:prstGeom>
      </xdr:spPr>
    </xdr:pic>
    <xdr:clientData/>
  </xdr:oneCellAnchor>
  <xdr:oneCellAnchor>
    <xdr:from>
      <xdr:col>6</xdr:col>
      <xdr:colOff>65967</xdr:colOff>
      <xdr:row>21</xdr:row>
      <xdr:rowOff>0</xdr:rowOff>
    </xdr:from>
    <xdr:ext cx="1021080" cy="13335"/>
    <xdr:pic>
      <xdr:nvPicPr>
        <xdr:cNvPr id="3" name="图片 1"/>
        <xdr:cNvPicPr/>
      </xdr:nvPicPr>
      <xdr:blipFill>
        <a:blip r:embed="rId1"/>
        <a:stretch>
          <a:fillRect/>
        </a:stretch>
      </xdr:blipFill>
      <xdr:spPr>
        <a:xfrm rot="5400000">
          <a:off x="6623050" y="49762410"/>
          <a:ext cx="13335" cy="1021080"/>
        </a:xfrm>
        <a:prstGeom prst="rect">
          <a:avLst/>
        </a:prstGeom>
      </xdr:spPr>
    </xdr:pic>
    <xdr:clientData/>
  </xdr:oneCellAnchor>
  <xdr:oneCellAnchor>
    <xdr:from>
      <xdr:col>7</xdr:col>
      <xdr:colOff>66445</xdr:colOff>
      <xdr:row>21</xdr:row>
      <xdr:rowOff>0</xdr:rowOff>
    </xdr:from>
    <xdr:ext cx="990600" cy="13335"/>
    <xdr:pic>
      <xdr:nvPicPr>
        <xdr:cNvPr id="4" name="图片 1"/>
        <xdr:cNvPicPr/>
      </xdr:nvPicPr>
      <xdr:blipFill>
        <a:blip r:embed="rId1"/>
        <a:stretch>
          <a:fillRect/>
        </a:stretch>
      </xdr:blipFill>
      <xdr:spPr>
        <a:xfrm rot="5400000">
          <a:off x="7357745" y="49777650"/>
          <a:ext cx="13335" cy="990600"/>
        </a:xfrm>
        <a:prstGeom prst="rect">
          <a:avLst/>
        </a:prstGeom>
      </xdr:spPr>
    </xdr:pic>
    <xdr:clientData/>
  </xdr:oneCellAnchor>
  <xdr:oneCellAnchor>
    <xdr:from>
      <xdr:col>7</xdr:col>
      <xdr:colOff>66675</xdr:colOff>
      <xdr:row>21</xdr:row>
      <xdr:rowOff>0</xdr:rowOff>
    </xdr:from>
    <xdr:ext cx="1009650" cy="14605"/>
    <xdr:pic>
      <xdr:nvPicPr>
        <xdr:cNvPr id="5" name="图片 1"/>
        <xdr:cNvPicPr/>
      </xdr:nvPicPr>
      <xdr:blipFill>
        <a:blip r:embed="rId1"/>
        <a:stretch>
          <a:fillRect/>
        </a:stretch>
      </xdr:blipFill>
      <xdr:spPr>
        <a:xfrm rot="5400000">
          <a:off x="7366635" y="49768760"/>
          <a:ext cx="14605" cy="1009650"/>
        </a:xfrm>
        <a:prstGeom prst="rect">
          <a:avLst/>
        </a:prstGeom>
      </xdr:spPr>
    </xdr:pic>
    <xdr:clientData/>
  </xdr:oneCellAnchor>
  <xdr:oneCellAnchor>
    <xdr:from>
      <xdr:col>6</xdr:col>
      <xdr:colOff>66675</xdr:colOff>
      <xdr:row>21</xdr:row>
      <xdr:rowOff>0</xdr:rowOff>
    </xdr:from>
    <xdr:ext cx="1009650" cy="14605"/>
    <xdr:pic>
      <xdr:nvPicPr>
        <xdr:cNvPr id="6" name="图片 1"/>
        <xdr:cNvPicPr/>
      </xdr:nvPicPr>
      <xdr:blipFill>
        <a:blip r:embed="rId1"/>
        <a:stretch>
          <a:fillRect/>
        </a:stretch>
      </xdr:blipFill>
      <xdr:spPr>
        <a:xfrm rot="5400000">
          <a:off x="6617335" y="49768760"/>
          <a:ext cx="14605" cy="1009650"/>
        </a:xfrm>
        <a:prstGeom prst="rect">
          <a:avLst/>
        </a:prstGeom>
      </xdr:spPr>
    </xdr:pic>
    <xdr:clientData/>
  </xdr:oneCellAnchor>
  <xdr:oneCellAnchor>
    <xdr:from>
      <xdr:col>7</xdr:col>
      <xdr:colOff>66120</xdr:colOff>
      <xdr:row>21</xdr:row>
      <xdr:rowOff>0</xdr:rowOff>
    </xdr:from>
    <xdr:ext cx="947420" cy="12065"/>
    <xdr:pic>
      <xdr:nvPicPr>
        <xdr:cNvPr id="7" name="图片 1"/>
        <xdr:cNvPicPr/>
      </xdr:nvPicPr>
      <xdr:blipFill>
        <a:blip r:embed="rId1"/>
        <a:stretch>
          <a:fillRect/>
        </a:stretch>
      </xdr:blipFill>
      <xdr:spPr>
        <a:xfrm rot="5400000">
          <a:off x="7336155" y="49798605"/>
          <a:ext cx="12065" cy="947420"/>
        </a:xfrm>
        <a:prstGeom prst="rect">
          <a:avLst/>
        </a:prstGeom>
      </xdr:spPr>
    </xdr:pic>
    <xdr:clientData/>
  </xdr:oneCellAnchor>
  <xdr:oneCellAnchor>
    <xdr:from>
      <xdr:col>7</xdr:col>
      <xdr:colOff>66120</xdr:colOff>
      <xdr:row>21</xdr:row>
      <xdr:rowOff>0</xdr:rowOff>
    </xdr:from>
    <xdr:ext cx="947420" cy="14605"/>
    <xdr:pic>
      <xdr:nvPicPr>
        <xdr:cNvPr id="8" name="图片 1"/>
        <xdr:cNvPicPr/>
      </xdr:nvPicPr>
      <xdr:blipFill>
        <a:blip r:embed="rId1"/>
        <a:stretch>
          <a:fillRect/>
        </a:stretch>
      </xdr:blipFill>
      <xdr:spPr>
        <a:xfrm rot="5400000">
          <a:off x="7334885" y="49799875"/>
          <a:ext cx="14605" cy="947420"/>
        </a:xfrm>
        <a:prstGeom prst="rect">
          <a:avLst/>
        </a:prstGeom>
      </xdr:spPr>
    </xdr:pic>
    <xdr:clientData/>
  </xdr:oneCellAnchor>
  <xdr:oneCellAnchor>
    <xdr:from>
      <xdr:col>7</xdr:col>
      <xdr:colOff>66120</xdr:colOff>
      <xdr:row>21</xdr:row>
      <xdr:rowOff>0</xdr:rowOff>
    </xdr:from>
    <xdr:ext cx="953701" cy="14188"/>
    <xdr:pic>
      <xdr:nvPicPr>
        <xdr:cNvPr id="9" name="图片 1"/>
        <xdr:cNvPicPr/>
      </xdr:nvPicPr>
      <xdr:blipFill>
        <a:blip r:embed="rId1"/>
        <a:stretch>
          <a:fillRect/>
        </a:stretch>
      </xdr:blipFill>
      <xdr:spPr>
        <a:xfrm rot="5400000">
          <a:off x="7338060" y="49796700"/>
          <a:ext cx="14605" cy="953770"/>
        </a:xfrm>
        <a:prstGeom prst="rect">
          <a:avLst/>
        </a:prstGeom>
      </xdr:spPr>
    </xdr:pic>
    <xdr:clientData/>
  </xdr:oneCellAnchor>
  <xdr:oneCellAnchor>
    <xdr:from>
      <xdr:col>7</xdr:col>
      <xdr:colOff>66120</xdr:colOff>
      <xdr:row>21</xdr:row>
      <xdr:rowOff>0</xdr:rowOff>
    </xdr:from>
    <xdr:ext cx="990494" cy="0"/>
    <xdr:pic>
      <xdr:nvPicPr>
        <xdr:cNvPr id="10" name="图片 1"/>
        <xdr:cNvPicPr/>
      </xdr:nvPicPr>
      <xdr:blipFill>
        <a:blip r:embed="rId1"/>
        <a:stretch>
          <a:fillRect/>
        </a:stretch>
      </xdr:blipFill>
      <xdr:spPr>
        <a:xfrm rot="5400000">
          <a:off x="7364095" y="49771300"/>
          <a:ext cx="0" cy="989965"/>
        </a:xfrm>
        <a:prstGeom prst="rect">
          <a:avLst/>
        </a:prstGeom>
      </xdr:spPr>
    </xdr:pic>
    <xdr:clientData/>
  </xdr:oneCellAnchor>
  <xdr:oneCellAnchor>
    <xdr:from>
      <xdr:col>7</xdr:col>
      <xdr:colOff>65967</xdr:colOff>
      <xdr:row>21</xdr:row>
      <xdr:rowOff>0</xdr:rowOff>
    </xdr:from>
    <xdr:ext cx="1021080" cy="13335"/>
    <xdr:pic>
      <xdr:nvPicPr>
        <xdr:cNvPr id="11" name="图片 1"/>
        <xdr:cNvPicPr/>
      </xdr:nvPicPr>
      <xdr:blipFill>
        <a:blip r:embed="rId1"/>
        <a:stretch>
          <a:fillRect/>
        </a:stretch>
      </xdr:blipFill>
      <xdr:spPr>
        <a:xfrm rot="5400000">
          <a:off x="7372350" y="49762410"/>
          <a:ext cx="13335" cy="1021080"/>
        </a:xfrm>
        <a:prstGeom prst="rect">
          <a:avLst/>
        </a:prstGeom>
      </xdr:spPr>
    </xdr:pic>
    <xdr:clientData/>
  </xdr:oneCellAnchor>
  <xdr:oneCellAnchor>
    <xdr:from>
      <xdr:col>9</xdr:col>
      <xdr:colOff>0</xdr:colOff>
      <xdr:row>21</xdr:row>
      <xdr:rowOff>0</xdr:rowOff>
    </xdr:from>
    <xdr:ext cx="213360" cy="1012825"/>
    <xdr:pic>
      <xdr:nvPicPr>
        <xdr:cNvPr id="12" name="图片 1"/>
        <xdr:cNvPicPr/>
      </xdr:nvPicPr>
      <xdr:blipFill>
        <a:blip r:embed="rId1"/>
        <a:stretch>
          <a:fillRect/>
        </a:stretch>
      </xdr:blipFill>
      <xdr:spPr>
        <a:xfrm>
          <a:off x="8364855" y="50266600"/>
          <a:ext cx="213360" cy="1012825"/>
        </a:xfrm>
        <a:prstGeom prst="rect">
          <a:avLst/>
        </a:prstGeom>
      </xdr:spPr>
    </xdr:pic>
    <xdr:clientData/>
  </xdr:oneCellAnchor>
  <xdr:oneCellAnchor>
    <xdr:from>
      <xdr:col>9</xdr:col>
      <xdr:colOff>0</xdr:colOff>
      <xdr:row>21</xdr:row>
      <xdr:rowOff>0</xdr:rowOff>
    </xdr:from>
    <xdr:ext cx="217170" cy="810895"/>
    <xdr:pic>
      <xdr:nvPicPr>
        <xdr:cNvPr id="13" name="图片 1"/>
        <xdr:cNvPicPr/>
      </xdr:nvPicPr>
      <xdr:blipFill>
        <a:blip r:embed="rId1"/>
        <a:stretch>
          <a:fillRect/>
        </a:stretch>
      </xdr:blipFill>
      <xdr:spPr>
        <a:xfrm>
          <a:off x="8364855" y="50266600"/>
          <a:ext cx="217170" cy="810895"/>
        </a:xfrm>
        <a:prstGeom prst="rect">
          <a:avLst/>
        </a:prstGeom>
      </xdr:spPr>
    </xdr:pic>
    <xdr:clientData/>
  </xdr:oneCellAnchor>
  <xdr:oneCellAnchor>
    <xdr:from>
      <xdr:col>9</xdr:col>
      <xdr:colOff>0</xdr:colOff>
      <xdr:row>21</xdr:row>
      <xdr:rowOff>0</xdr:rowOff>
    </xdr:from>
    <xdr:ext cx="217170" cy="806450"/>
    <xdr:pic>
      <xdr:nvPicPr>
        <xdr:cNvPr id="14" name="图片 1"/>
        <xdr:cNvPicPr/>
      </xdr:nvPicPr>
      <xdr:blipFill>
        <a:blip r:embed="rId1"/>
        <a:stretch>
          <a:fillRect/>
        </a:stretch>
      </xdr:blipFill>
      <xdr:spPr>
        <a:xfrm>
          <a:off x="8364855" y="50266600"/>
          <a:ext cx="217170" cy="806450"/>
        </a:xfrm>
        <a:prstGeom prst="rect">
          <a:avLst/>
        </a:prstGeom>
      </xdr:spPr>
    </xdr:pic>
    <xdr:clientData/>
  </xdr:oneCellAnchor>
  <xdr:oneCellAnchor>
    <xdr:from>
      <xdr:col>9</xdr:col>
      <xdr:colOff>0</xdr:colOff>
      <xdr:row>21</xdr:row>
      <xdr:rowOff>0</xdr:rowOff>
    </xdr:from>
    <xdr:ext cx="222250" cy="1010920"/>
    <xdr:pic>
      <xdr:nvPicPr>
        <xdr:cNvPr id="15" name="图片 1"/>
        <xdr:cNvPicPr/>
      </xdr:nvPicPr>
      <xdr:blipFill>
        <a:blip r:embed="rId1"/>
        <a:stretch>
          <a:fillRect/>
        </a:stretch>
      </xdr:blipFill>
      <xdr:spPr>
        <a:xfrm>
          <a:off x="8364855" y="50266600"/>
          <a:ext cx="222250" cy="1010920"/>
        </a:xfrm>
        <a:prstGeom prst="rect">
          <a:avLst/>
        </a:prstGeom>
      </xdr:spPr>
    </xdr:pic>
    <xdr:clientData/>
  </xdr:oneCellAnchor>
  <xdr:oneCellAnchor>
    <xdr:from>
      <xdr:col>9</xdr:col>
      <xdr:colOff>0</xdr:colOff>
      <xdr:row>21</xdr:row>
      <xdr:rowOff>0</xdr:rowOff>
    </xdr:from>
    <xdr:ext cx="213360" cy="814705"/>
    <xdr:pic>
      <xdr:nvPicPr>
        <xdr:cNvPr id="16" name="图片 1"/>
        <xdr:cNvPicPr/>
      </xdr:nvPicPr>
      <xdr:blipFill>
        <a:blip r:embed="rId1"/>
        <a:stretch>
          <a:fillRect/>
        </a:stretch>
      </xdr:blipFill>
      <xdr:spPr>
        <a:xfrm>
          <a:off x="8364855" y="50266600"/>
          <a:ext cx="213360" cy="814705"/>
        </a:xfrm>
        <a:prstGeom prst="rect">
          <a:avLst/>
        </a:prstGeom>
      </xdr:spPr>
    </xdr:pic>
    <xdr:clientData/>
  </xdr:oneCellAnchor>
  <xdr:oneCellAnchor>
    <xdr:from>
      <xdr:col>9</xdr:col>
      <xdr:colOff>0</xdr:colOff>
      <xdr:row>20</xdr:row>
      <xdr:rowOff>0</xdr:rowOff>
    </xdr:from>
    <xdr:ext cx="213360" cy="1012825"/>
    <xdr:pic>
      <xdr:nvPicPr>
        <xdr:cNvPr id="17" name="图片 1"/>
        <xdr:cNvPicPr/>
      </xdr:nvPicPr>
      <xdr:blipFill>
        <a:blip r:embed="rId1"/>
        <a:stretch>
          <a:fillRect/>
        </a:stretch>
      </xdr:blipFill>
      <xdr:spPr>
        <a:xfrm>
          <a:off x="8364855" y="47586900"/>
          <a:ext cx="213360" cy="1012825"/>
        </a:xfrm>
        <a:prstGeom prst="rect">
          <a:avLst/>
        </a:prstGeom>
      </xdr:spPr>
    </xdr:pic>
    <xdr:clientData/>
  </xdr:oneCellAnchor>
  <xdr:oneCellAnchor>
    <xdr:from>
      <xdr:col>9</xdr:col>
      <xdr:colOff>0</xdr:colOff>
      <xdr:row>20</xdr:row>
      <xdr:rowOff>0</xdr:rowOff>
    </xdr:from>
    <xdr:ext cx="213360" cy="814705"/>
    <xdr:pic>
      <xdr:nvPicPr>
        <xdr:cNvPr id="18" name="图片 1"/>
        <xdr:cNvPicPr/>
      </xdr:nvPicPr>
      <xdr:blipFill>
        <a:blip r:embed="rId1"/>
        <a:stretch>
          <a:fillRect/>
        </a:stretch>
      </xdr:blipFill>
      <xdr:spPr>
        <a:xfrm>
          <a:off x="8364855" y="47586900"/>
          <a:ext cx="213360" cy="814705"/>
        </a:xfrm>
        <a:prstGeom prst="rect">
          <a:avLst/>
        </a:prstGeom>
      </xdr:spPr>
    </xdr:pic>
    <xdr:clientData/>
  </xdr:oneCellAnchor>
  <xdr:oneCellAnchor>
    <xdr:from>
      <xdr:col>19</xdr:col>
      <xdr:colOff>73025</xdr:colOff>
      <xdr:row>21</xdr:row>
      <xdr:rowOff>0</xdr:rowOff>
    </xdr:from>
    <xdr:ext cx="15875" cy="850265"/>
    <xdr:pic>
      <xdr:nvPicPr>
        <xdr:cNvPr id="19" name="图片 18"/>
        <xdr:cNvPicPr/>
      </xdr:nvPicPr>
      <xdr:blipFill>
        <a:blip r:embed="rId1"/>
        <a:stretch>
          <a:fillRect/>
        </a:stretch>
      </xdr:blipFill>
      <xdr:spPr>
        <a:xfrm>
          <a:off x="17658080" y="50266600"/>
          <a:ext cx="15875" cy="850265"/>
        </a:xfrm>
        <a:prstGeom prst="rect">
          <a:avLst/>
        </a:prstGeom>
      </xdr:spPr>
    </xdr:pic>
    <xdr:clientData/>
  </xdr:oneCellAnchor>
  <xdr:oneCellAnchor>
    <xdr:from>
      <xdr:col>19</xdr:col>
      <xdr:colOff>73025</xdr:colOff>
      <xdr:row>21</xdr:row>
      <xdr:rowOff>0</xdr:rowOff>
    </xdr:from>
    <xdr:ext cx="15875" cy="850265"/>
    <xdr:pic>
      <xdr:nvPicPr>
        <xdr:cNvPr id="20" name="图片 1"/>
        <xdr:cNvPicPr/>
      </xdr:nvPicPr>
      <xdr:blipFill>
        <a:blip r:embed="rId1"/>
        <a:stretch>
          <a:fillRect/>
        </a:stretch>
      </xdr:blipFill>
      <xdr:spPr>
        <a:xfrm>
          <a:off x="17658080" y="50266600"/>
          <a:ext cx="15875" cy="850265"/>
        </a:xfrm>
        <a:prstGeom prst="rect">
          <a:avLst/>
        </a:prstGeom>
      </xdr:spPr>
    </xdr:pic>
    <xdr:clientData/>
  </xdr:oneCellAnchor>
  <xdr:oneCellAnchor>
    <xdr:from>
      <xdr:col>19</xdr:col>
      <xdr:colOff>0</xdr:colOff>
      <xdr:row>21</xdr:row>
      <xdr:rowOff>0</xdr:rowOff>
    </xdr:from>
    <xdr:ext cx="15875" cy="850265"/>
    <xdr:pic>
      <xdr:nvPicPr>
        <xdr:cNvPr id="21" name="图片 1"/>
        <xdr:cNvPicPr/>
      </xdr:nvPicPr>
      <xdr:blipFill>
        <a:blip r:embed="rId1"/>
        <a:stretch>
          <a:fillRect/>
        </a:stretch>
      </xdr:blipFill>
      <xdr:spPr>
        <a:xfrm>
          <a:off x="17585055" y="50266600"/>
          <a:ext cx="15875" cy="850265"/>
        </a:xfrm>
        <a:prstGeom prst="rect">
          <a:avLst/>
        </a:prstGeom>
      </xdr:spPr>
    </xdr:pic>
    <xdr:clientData/>
  </xdr:oneCellAnchor>
  <xdr:oneCellAnchor>
    <xdr:from>
      <xdr:col>20</xdr:col>
      <xdr:colOff>0</xdr:colOff>
      <xdr:row>21</xdr:row>
      <xdr:rowOff>0</xdr:rowOff>
    </xdr:from>
    <xdr:ext cx="15875" cy="850265"/>
    <xdr:pic>
      <xdr:nvPicPr>
        <xdr:cNvPr id="22" name="图片 1"/>
        <xdr:cNvPicPr/>
      </xdr:nvPicPr>
      <xdr:blipFill>
        <a:blip r:embed="rId1"/>
        <a:stretch>
          <a:fillRect/>
        </a:stretch>
      </xdr:blipFill>
      <xdr:spPr>
        <a:xfrm>
          <a:off x="18308955" y="50266600"/>
          <a:ext cx="15875" cy="850265"/>
        </a:xfrm>
        <a:prstGeom prst="rect">
          <a:avLst/>
        </a:prstGeom>
      </xdr:spPr>
    </xdr:pic>
    <xdr:clientData/>
  </xdr:oneCellAnchor>
  <xdr:oneCellAnchor>
    <xdr:from>
      <xdr:col>20</xdr:col>
      <xdr:colOff>73025</xdr:colOff>
      <xdr:row>21</xdr:row>
      <xdr:rowOff>0</xdr:rowOff>
    </xdr:from>
    <xdr:ext cx="15875" cy="850265"/>
    <xdr:pic>
      <xdr:nvPicPr>
        <xdr:cNvPr id="23" name="图片 1"/>
        <xdr:cNvPicPr/>
      </xdr:nvPicPr>
      <xdr:blipFill>
        <a:blip r:embed="rId1"/>
        <a:stretch>
          <a:fillRect/>
        </a:stretch>
      </xdr:blipFill>
      <xdr:spPr>
        <a:xfrm>
          <a:off x="18381980" y="50266600"/>
          <a:ext cx="15875" cy="850265"/>
        </a:xfrm>
        <a:prstGeom prst="rect">
          <a:avLst/>
        </a:prstGeom>
      </xdr:spPr>
    </xdr:pic>
    <xdr:clientData/>
  </xdr:oneCellAnchor>
  <xdr:oneCellAnchor>
    <xdr:from>
      <xdr:col>20</xdr:col>
      <xdr:colOff>72203</xdr:colOff>
      <xdr:row>21</xdr:row>
      <xdr:rowOff>0</xdr:rowOff>
    </xdr:from>
    <xdr:ext cx="15240" cy="848995"/>
    <xdr:pic>
      <xdr:nvPicPr>
        <xdr:cNvPr id="24" name="图片 1"/>
        <xdr:cNvPicPr/>
      </xdr:nvPicPr>
      <xdr:blipFill>
        <a:blip r:embed="rId1"/>
        <a:stretch>
          <a:fillRect/>
        </a:stretch>
      </xdr:blipFill>
      <xdr:spPr>
        <a:xfrm>
          <a:off x="18380710" y="50266600"/>
          <a:ext cx="15240" cy="848995"/>
        </a:xfrm>
        <a:prstGeom prst="rect">
          <a:avLst/>
        </a:prstGeom>
      </xdr:spPr>
    </xdr:pic>
    <xdr:clientData/>
  </xdr:oneCellAnchor>
  <xdr:oneCellAnchor>
    <xdr:from>
      <xdr:col>20</xdr:col>
      <xdr:colOff>0</xdr:colOff>
      <xdr:row>21</xdr:row>
      <xdr:rowOff>0</xdr:rowOff>
    </xdr:from>
    <xdr:ext cx="15875" cy="850265"/>
    <xdr:pic>
      <xdr:nvPicPr>
        <xdr:cNvPr id="25" name="图片 1"/>
        <xdr:cNvPicPr/>
      </xdr:nvPicPr>
      <xdr:blipFill>
        <a:blip r:embed="rId1"/>
        <a:stretch>
          <a:fillRect/>
        </a:stretch>
      </xdr:blipFill>
      <xdr:spPr>
        <a:xfrm>
          <a:off x="18308955" y="50266600"/>
          <a:ext cx="15875" cy="850265"/>
        </a:xfrm>
        <a:prstGeom prst="rect">
          <a:avLst/>
        </a:prstGeom>
      </xdr:spPr>
    </xdr:pic>
    <xdr:clientData/>
  </xdr:oneCellAnchor>
  <xdr:oneCellAnchor>
    <xdr:from>
      <xdr:col>20</xdr:col>
      <xdr:colOff>72203</xdr:colOff>
      <xdr:row>21</xdr:row>
      <xdr:rowOff>0</xdr:rowOff>
    </xdr:from>
    <xdr:ext cx="15240" cy="848995"/>
    <xdr:pic>
      <xdr:nvPicPr>
        <xdr:cNvPr id="26" name="图片 1"/>
        <xdr:cNvPicPr/>
      </xdr:nvPicPr>
      <xdr:blipFill>
        <a:blip r:embed="rId1"/>
        <a:stretch>
          <a:fillRect/>
        </a:stretch>
      </xdr:blipFill>
      <xdr:spPr>
        <a:xfrm>
          <a:off x="18380710" y="50266600"/>
          <a:ext cx="15240" cy="848995"/>
        </a:xfrm>
        <a:prstGeom prst="rect">
          <a:avLst/>
        </a:prstGeom>
      </xdr:spPr>
    </xdr:pic>
    <xdr:clientData/>
  </xdr:oneCellAnchor>
  <xdr:oneCellAnchor>
    <xdr:from>
      <xdr:col>20</xdr:col>
      <xdr:colOff>73025</xdr:colOff>
      <xdr:row>21</xdr:row>
      <xdr:rowOff>0</xdr:rowOff>
    </xdr:from>
    <xdr:ext cx="161925" cy="850265"/>
    <xdr:pic>
      <xdr:nvPicPr>
        <xdr:cNvPr id="27" name="图片 1"/>
        <xdr:cNvPicPr/>
      </xdr:nvPicPr>
      <xdr:blipFill>
        <a:blip r:embed="rId1"/>
        <a:stretch>
          <a:fillRect/>
        </a:stretch>
      </xdr:blipFill>
      <xdr:spPr>
        <a:xfrm>
          <a:off x="18381980" y="50266600"/>
          <a:ext cx="161925" cy="850265"/>
        </a:xfrm>
        <a:prstGeom prst="rect">
          <a:avLst/>
        </a:prstGeom>
      </xdr:spPr>
    </xdr:pic>
    <xdr:clientData/>
  </xdr:oneCellAnchor>
  <xdr:oneCellAnchor>
    <xdr:from>
      <xdr:col>20</xdr:col>
      <xdr:colOff>0</xdr:colOff>
      <xdr:row>21</xdr:row>
      <xdr:rowOff>0</xdr:rowOff>
    </xdr:from>
    <xdr:ext cx="17145" cy="848995"/>
    <xdr:pic>
      <xdr:nvPicPr>
        <xdr:cNvPr id="28" name="图片 1"/>
        <xdr:cNvPicPr/>
      </xdr:nvPicPr>
      <xdr:blipFill>
        <a:blip r:embed="rId1"/>
        <a:stretch>
          <a:fillRect/>
        </a:stretch>
      </xdr:blipFill>
      <xdr:spPr>
        <a:xfrm>
          <a:off x="18308955" y="50266600"/>
          <a:ext cx="17145" cy="848995"/>
        </a:xfrm>
        <a:prstGeom prst="rect">
          <a:avLst/>
        </a:prstGeom>
      </xdr:spPr>
    </xdr:pic>
    <xdr:clientData/>
  </xdr:oneCellAnchor>
  <xdr:oneCellAnchor>
    <xdr:from>
      <xdr:col>20</xdr:col>
      <xdr:colOff>0</xdr:colOff>
      <xdr:row>21</xdr:row>
      <xdr:rowOff>0</xdr:rowOff>
    </xdr:from>
    <xdr:ext cx="15240" cy="846455"/>
    <xdr:pic>
      <xdr:nvPicPr>
        <xdr:cNvPr id="29" name="图片 1"/>
        <xdr:cNvPicPr/>
      </xdr:nvPicPr>
      <xdr:blipFill>
        <a:blip r:embed="rId1"/>
        <a:stretch>
          <a:fillRect/>
        </a:stretch>
      </xdr:blipFill>
      <xdr:spPr>
        <a:xfrm>
          <a:off x="18308955" y="50266600"/>
          <a:ext cx="15240" cy="846455"/>
        </a:xfrm>
        <a:prstGeom prst="rect">
          <a:avLst/>
        </a:prstGeom>
      </xdr:spPr>
    </xdr:pic>
    <xdr:clientData/>
  </xdr:oneCellAnchor>
  <xdr:oneCellAnchor>
    <xdr:from>
      <xdr:col>20</xdr:col>
      <xdr:colOff>0</xdr:colOff>
      <xdr:row>21</xdr:row>
      <xdr:rowOff>0</xdr:rowOff>
    </xdr:from>
    <xdr:ext cx="15240" cy="840105"/>
    <xdr:pic>
      <xdr:nvPicPr>
        <xdr:cNvPr id="30" name="图片 1"/>
        <xdr:cNvPicPr/>
      </xdr:nvPicPr>
      <xdr:blipFill>
        <a:blip r:embed="rId1"/>
        <a:stretch>
          <a:fillRect/>
        </a:stretch>
      </xdr:blipFill>
      <xdr:spPr>
        <a:xfrm>
          <a:off x="18308955" y="50266600"/>
          <a:ext cx="15240" cy="840105"/>
        </a:xfrm>
        <a:prstGeom prst="rect">
          <a:avLst/>
        </a:prstGeom>
      </xdr:spPr>
    </xdr:pic>
    <xdr:clientData/>
  </xdr:oneCellAnchor>
  <xdr:oneCellAnchor>
    <xdr:from>
      <xdr:col>20</xdr:col>
      <xdr:colOff>73025</xdr:colOff>
      <xdr:row>21</xdr:row>
      <xdr:rowOff>0</xdr:rowOff>
    </xdr:from>
    <xdr:ext cx="15875" cy="850265"/>
    <xdr:pic>
      <xdr:nvPicPr>
        <xdr:cNvPr id="31" name="图片 1"/>
        <xdr:cNvPicPr/>
      </xdr:nvPicPr>
      <xdr:blipFill>
        <a:blip r:embed="rId1"/>
        <a:stretch>
          <a:fillRect/>
        </a:stretch>
      </xdr:blipFill>
      <xdr:spPr>
        <a:xfrm>
          <a:off x="18381980" y="50266600"/>
          <a:ext cx="15875" cy="850265"/>
        </a:xfrm>
        <a:prstGeom prst="rect">
          <a:avLst/>
        </a:prstGeom>
      </xdr:spPr>
    </xdr:pic>
    <xdr:clientData/>
  </xdr:oneCellAnchor>
  <xdr:oneCellAnchor>
    <xdr:from>
      <xdr:col>20</xdr:col>
      <xdr:colOff>0</xdr:colOff>
      <xdr:row>21</xdr:row>
      <xdr:rowOff>0</xdr:rowOff>
    </xdr:from>
    <xdr:ext cx="17145" cy="848995"/>
    <xdr:pic>
      <xdr:nvPicPr>
        <xdr:cNvPr id="32" name="图片 1"/>
        <xdr:cNvPicPr/>
      </xdr:nvPicPr>
      <xdr:blipFill>
        <a:blip r:embed="rId1"/>
        <a:stretch>
          <a:fillRect/>
        </a:stretch>
      </xdr:blipFill>
      <xdr:spPr>
        <a:xfrm>
          <a:off x="18308955" y="50266600"/>
          <a:ext cx="17145" cy="848995"/>
        </a:xfrm>
        <a:prstGeom prst="rect">
          <a:avLst/>
        </a:prstGeom>
      </xdr:spPr>
    </xdr:pic>
    <xdr:clientData/>
  </xdr:oneCellAnchor>
  <xdr:oneCellAnchor>
    <xdr:from>
      <xdr:col>18</xdr:col>
      <xdr:colOff>0</xdr:colOff>
      <xdr:row>21</xdr:row>
      <xdr:rowOff>0</xdr:rowOff>
    </xdr:from>
    <xdr:ext cx="15875" cy="850265"/>
    <xdr:pic>
      <xdr:nvPicPr>
        <xdr:cNvPr id="33" name="图片 1"/>
        <xdr:cNvPicPr/>
      </xdr:nvPicPr>
      <xdr:blipFill>
        <a:blip r:embed="rId1"/>
        <a:stretch>
          <a:fillRect/>
        </a:stretch>
      </xdr:blipFill>
      <xdr:spPr>
        <a:xfrm>
          <a:off x="16784955" y="50266600"/>
          <a:ext cx="15875" cy="850265"/>
        </a:xfrm>
        <a:prstGeom prst="rect">
          <a:avLst/>
        </a:prstGeom>
      </xdr:spPr>
    </xdr:pic>
    <xdr:clientData/>
  </xdr:oneCellAnchor>
  <xdr:oneCellAnchor>
    <xdr:from>
      <xdr:col>19</xdr:col>
      <xdr:colOff>73025</xdr:colOff>
      <xdr:row>21</xdr:row>
      <xdr:rowOff>0</xdr:rowOff>
    </xdr:from>
    <xdr:ext cx="15875" cy="850265"/>
    <xdr:pic>
      <xdr:nvPicPr>
        <xdr:cNvPr id="34" name="图片 1"/>
        <xdr:cNvPicPr/>
      </xdr:nvPicPr>
      <xdr:blipFill>
        <a:blip r:embed="rId1"/>
        <a:stretch>
          <a:fillRect/>
        </a:stretch>
      </xdr:blipFill>
      <xdr:spPr>
        <a:xfrm>
          <a:off x="17658080" y="50266600"/>
          <a:ext cx="15875" cy="850265"/>
        </a:xfrm>
        <a:prstGeom prst="rect">
          <a:avLst/>
        </a:prstGeom>
      </xdr:spPr>
    </xdr:pic>
    <xdr:clientData/>
  </xdr:oneCellAnchor>
  <xdr:oneCellAnchor>
    <xdr:from>
      <xdr:col>17</xdr:col>
      <xdr:colOff>0</xdr:colOff>
      <xdr:row>21</xdr:row>
      <xdr:rowOff>0</xdr:rowOff>
    </xdr:from>
    <xdr:ext cx="15875" cy="850265"/>
    <xdr:pic>
      <xdr:nvPicPr>
        <xdr:cNvPr id="35" name="图片 1"/>
        <xdr:cNvPicPr/>
      </xdr:nvPicPr>
      <xdr:blipFill>
        <a:blip r:embed="rId1"/>
        <a:stretch>
          <a:fillRect/>
        </a:stretch>
      </xdr:blipFill>
      <xdr:spPr>
        <a:xfrm>
          <a:off x="16073755" y="50266600"/>
          <a:ext cx="15875" cy="850265"/>
        </a:xfrm>
        <a:prstGeom prst="rect">
          <a:avLst/>
        </a:prstGeom>
      </xdr:spPr>
    </xdr:pic>
    <xdr:clientData/>
  </xdr:oneCellAnchor>
  <xdr:oneCellAnchor>
    <xdr:from>
      <xdr:col>18</xdr:col>
      <xdr:colOff>0</xdr:colOff>
      <xdr:row>21</xdr:row>
      <xdr:rowOff>0</xdr:rowOff>
    </xdr:from>
    <xdr:ext cx="15240" cy="843280"/>
    <xdr:pic>
      <xdr:nvPicPr>
        <xdr:cNvPr id="36" name="图片 1"/>
        <xdr:cNvPicPr/>
      </xdr:nvPicPr>
      <xdr:blipFill>
        <a:blip r:embed="rId1"/>
        <a:stretch>
          <a:fillRect/>
        </a:stretch>
      </xdr:blipFill>
      <xdr:spPr>
        <a:xfrm>
          <a:off x="16784955" y="50266600"/>
          <a:ext cx="15240" cy="843280"/>
        </a:xfrm>
        <a:prstGeom prst="rect">
          <a:avLst/>
        </a:prstGeom>
      </xdr:spPr>
    </xdr:pic>
    <xdr:clientData/>
  </xdr:oneCellAnchor>
  <xdr:oneCellAnchor>
    <xdr:from>
      <xdr:col>19</xdr:col>
      <xdr:colOff>0</xdr:colOff>
      <xdr:row>21</xdr:row>
      <xdr:rowOff>0</xdr:rowOff>
    </xdr:from>
    <xdr:ext cx="15875" cy="850265"/>
    <xdr:pic>
      <xdr:nvPicPr>
        <xdr:cNvPr id="37" name="图片 1"/>
        <xdr:cNvPicPr/>
      </xdr:nvPicPr>
      <xdr:blipFill>
        <a:blip r:embed="rId1"/>
        <a:stretch>
          <a:fillRect/>
        </a:stretch>
      </xdr:blipFill>
      <xdr:spPr>
        <a:xfrm>
          <a:off x="17585055" y="50266600"/>
          <a:ext cx="15875" cy="850265"/>
        </a:xfrm>
        <a:prstGeom prst="rect">
          <a:avLst/>
        </a:prstGeom>
      </xdr:spPr>
    </xdr:pic>
    <xdr:clientData/>
  </xdr:oneCellAnchor>
  <xdr:oneCellAnchor>
    <xdr:from>
      <xdr:col>20</xdr:col>
      <xdr:colOff>73025</xdr:colOff>
      <xdr:row>21</xdr:row>
      <xdr:rowOff>0</xdr:rowOff>
    </xdr:from>
    <xdr:ext cx="15875" cy="850265"/>
    <xdr:pic>
      <xdr:nvPicPr>
        <xdr:cNvPr id="38" name="图片 1"/>
        <xdr:cNvPicPr/>
      </xdr:nvPicPr>
      <xdr:blipFill>
        <a:blip r:embed="rId1"/>
        <a:stretch>
          <a:fillRect/>
        </a:stretch>
      </xdr:blipFill>
      <xdr:spPr>
        <a:xfrm>
          <a:off x="18381980" y="50266600"/>
          <a:ext cx="15875" cy="850265"/>
        </a:xfrm>
        <a:prstGeom prst="rect">
          <a:avLst/>
        </a:prstGeom>
      </xdr:spPr>
    </xdr:pic>
    <xdr:clientData/>
  </xdr:oneCellAnchor>
  <xdr:oneCellAnchor>
    <xdr:from>
      <xdr:col>14</xdr:col>
      <xdr:colOff>0</xdr:colOff>
      <xdr:row>20</xdr:row>
      <xdr:rowOff>0</xdr:rowOff>
    </xdr:from>
    <xdr:ext cx="15875" cy="850265"/>
    <xdr:pic>
      <xdr:nvPicPr>
        <xdr:cNvPr id="39" name="图片 1"/>
        <xdr:cNvPicPr/>
      </xdr:nvPicPr>
      <xdr:blipFill>
        <a:blip r:embed="rId1"/>
        <a:stretch>
          <a:fillRect/>
        </a:stretch>
      </xdr:blipFill>
      <xdr:spPr>
        <a:xfrm>
          <a:off x="13978255" y="47586900"/>
          <a:ext cx="15875" cy="850265"/>
        </a:xfrm>
        <a:prstGeom prst="rect">
          <a:avLst/>
        </a:prstGeom>
      </xdr:spPr>
    </xdr:pic>
    <xdr:clientData/>
  </xdr:oneCellAnchor>
  <xdr:oneCellAnchor>
    <xdr:from>
      <xdr:col>13</xdr:col>
      <xdr:colOff>0</xdr:colOff>
      <xdr:row>20</xdr:row>
      <xdr:rowOff>0</xdr:rowOff>
    </xdr:from>
    <xdr:ext cx="15875" cy="850265"/>
    <xdr:pic>
      <xdr:nvPicPr>
        <xdr:cNvPr id="40" name="图片 1"/>
        <xdr:cNvPicPr/>
      </xdr:nvPicPr>
      <xdr:blipFill>
        <a:blip r:embed="rId1"/>
        <a:stretch>
          <a:fillRect/>
        </a:stretch>
      </xdr:blipFill>
      <xdr:spPr>
        <a:xfrm>
          <a:off x="13406755" y="47586900"/>
          <a:ext cx="15875" cy="850265"/>
        </a:xfrm>
        <a:prstGeom prst="rect">
          <a:avLst/>
        </a:prstGeom>
      </xdr:spPr>
    </xdr:pic>
    <xdr:clientData/>
  </xdr:oneCellAnchor>
  <xdr:oneCellAnchor>
    <xdr:from>
      <xdr:col>18</xdr:col>
      <xdr:colOff>0</xdr:colOff>
      <xdr:row>21</xdr:row>
      <xdr:rowOff>0</xdr:rowOff>
    </xdr:from>
    <xdr:ext cx="15240" cy="690245"/>
    <xdr:pic>
      <xdr:nvPicPr>
        <xdr:cNvPr id="41" name="图片 1"/>
        <xdr:cNvPicPr/>
      </xdr:nvPicPr>
      <xdr:blipFill>
        <a:blip r:embed="rId1"/>
        <a:stretch>
          <a:fillRect/>
        </a:stretch>
      </xdr:blipFill>
      <xdr:spPr>
        <a:xfrm>
          <a:off x="16784955" y="50266600"/>
          <a:ext cx="15240" cy="690245"/>
        </a:xfrm>
        <a:prstGeom prst="rect">
          <a:avLst/>
        </a:prstGeom>
      </xdr:spPr>
    </xdr:pic>
    <xdr:clientData/>
  </xdr:oneCellAnchor>
  <xdr:oneCellAnchor>
    <xdr:from>
      <xdr:col>15</xdr:col>
      <xdr:colOff>0</xdr:colOff>
      <xdr:row>20</xdr:row>
      <xdr:rowOff>0</xdr:rowOff>
    </xdr:from>
    <xdr:ext cx="15875" cy="850265"/>
    <xdr:pic>
      <xdr:nvPicPr>
        <xdr:cNvPr id="42" name="图片 1"/>
        <xdr:cNvPicPr/>
      </xdr:nvPicPr>
      <xdr:blipFill>
        <a:blip r:embed="rId1"/>
        <a:stretch>
          <a:fillRect/>
        </a:stretch>
      </xdr:blipFill>
      <xdr:spPr>
        <a:xfrm>
          <a:off x="14676755" y="47586900"/>
          <a:ext cx="15875" cy="850265"/>
        </a:xfrm>
        <a:prstGeom prst="rect">
          <a:avLst/>
        </a:prstGeom>
      </xdr:spPr>
    </xdr:pic>
    <xdr:clientData/>
  </xdr:oneCellAnchor>
  <xdr:oneCellAnchor>
    <xdr:from>
      <xdr:col>16</xdr:col>
      <xdr:colOff>0</xdr:colOff>
      <xdr:row>21</xdr:row>
      <xdr:rowOff>0</xdr:rowOff>
    </xdr:from>
    <xdr:ext cx="15875" cy="846455"/>
    <xdr:pic>
      <xdr:nvPicPr>
        <xdr:cNvPr id="43" name="图片 1"/>
        <xdr:cNvPicPr/>
      </xdr:nvPicPr>
      <xdr:blipFill>
        <a:blip r:embed="rId1"/>
        <a:stretch>
          <a:fillRect/>
        </a:stretch>
      </xdr:blipFill>
      <xdr:spPr>
        <a:xfrm>
          <a:off x="15464155" y="50266600"/>
          <a:ext cx="15875" cy="846455"/>
        </a:xfrm>
        <a:prstGeom prst="rect">
          <a:avLst/>
        </a:prstGeom>
      </xdr:spPr>
    </xdr:pic>
    <xdr:clientData/>
  </xdr:oneCellAnchor>
  <xdr:oneCellAnchor>
    <xdr:from>
      <xdr:col>15</xdr:col>
      <xdr:colOff>0</xdr:colOff>
      <xdr:row>21</xdr:row>
      <xdr:rowOff>0</xdr:rowOff>
    </xdr:from>
    <xdr:ext cx="15240" cy="846455"/>
    <xdr:pic>
      <xdr:nvPicPr>
        <xdr:cNvPr id="44" name="图片 1"/>
        <xdr:cNvPicPr/>
      </xdr:nvPicPr>
      <xdr:blipFill>
        <a:blip r:embed="rId1"/>
        <a:stretch>
          <a:fillRect/>
        </a:stretch>
      </xdr:blipFill>
      <xdr:spPr>
        <a:xfrm>
          <a:off x="14676755" y="50266600"/>
          <a:ext cx="15240" cy="846455"/>
        </a:xfrm>
        <a:prstGeom prst="rect">
          <a:avLst/>
        </a:prstGeom>
      </xdr:spPr>
    </xdr:pic>
    <xdr:clientData/>
  </xdr:oneCellAnchor>
  <xdr:oneCellAnchor>
    <xdr:from>
      <xdr:col>16</xdr:col>
      <xdr:colOff>72730</xdr:colOff>
      <xdr:row>21</xdr:row>
      <xdr:rowOff>0</xdr:rowOff>
    </xdr:from>
    <xdr:ext cx="234065" cy="846455"/>
    <xdr:pic>
      <xdr:nvPicPr>
        <xdr:cNvPr id="45" name="图片 1"/>
        <xdr:cNvPicPr/>
      </xdr:nvPicPr>
      <xdr:blipFill>
        <a:blip r:embed="rId1"/>
        <a:stretch>
          <a:fillRect/>
        </a:stretch>
      </xdr:blipFill>
      <xdr:spPr>
        <a:xfrm>
          <a:off x="15536545" y="50266600"/>
          <a:ext cx="234315" cy="846455"/>
        </a:xfrm>
        <a:prstGeom prst="rect">
          <a:avLst/>
        </a:prstGeom>
      </xdr:spPr>
    </xdr:pic>
    <xdr:clientData/>
  </xdr:oneCellAnchor>
  <xdr:oneCellAnchor>
    <xdr:from>
      <xdr:col>15</xdr:col>
      <xdr:colOff>0</xdr:colOff>
      <xdr:row>21</xdr:row>
      <xdr:rowOff>0</xdr:rowOff>
    </xdr:from>
    <xdr:ext cx="15240" cy="840105"/>
    <xdr:pic>
      <xdr:nvPicPr>
        <xdr:cNvPr id="46" name="图片 1"/>
        <xdr:cNvPicPr/>
      </xdr:nvPicPr>
      <xdr:blipFill>
        <a:blip r:embed="rId1"/>
        <a:stretch>
          <a:fillRect/>
        </a:stretch>
      </xdr:blipFill>
      <xdr:spPr>
        <a:xfrm>
          <a:off x="14676755" y="50266600"/>
          <a:ext cx="15240" cy="840105"/>
        </a:xfrm>
        <a:prstGeom prst="rect">
          <a:avLst/>
        </a:prstGeom>
      </xdr:spPr>
    </xdr:pic>
    <xdr:clientData/>
  </xdr:oneCellAnchor>
  <xdr:oneCellAnchor>
    <xdr:from>
      <xdr:col>16</xdr:col>
      <xdr:colOff>72730</xdr:colOff>
      <xdr:row>21</xdr:row>
      <xdr:rowOff>0</xdr:rowOff>
    </xdr:from>
    <xdr:ext cx="234065" cy="840105"/>
    <xdr:pic>
      <xdr:nvPicPr>
        <xdr:cNvPr id="47" name="图片 1"/>
        <xdr:cNvPicPr/>
      </xdr:nvPicPr>
      <xdr:blipFill>
        <a:blip r:embed="rId1"/>
        <a:stretch>
          <a:fillRect/>
        </a:stretch>
      </xdr:blipFill>
      <xdr:spPr>
        <a:xfrm>
          <a:off x="15536545" y="50266600"/>
          <a:ext cx="234315" cy="840105"/>
        </a:xfrm>
        <a:prstGeom prst="rect">
          <a:avLst/>
        </a:prstGeom>
      </xdr:spPr>
    </xdr:pic>
    <xdr:clientData/>
  </xdr:oneCellAnchor>
  <xdr:oneCellAnchor>
    <xdr:from>
      <xdr:col>18</xdr:col>
      <xdr:colOff>0</xdr:colOff>
      <xdr:row>21</xdr:row>
      <xdr:rowOff>0</xdr:rowOff>
    </xdr:from>
    <xdr:ext cx="15240" cy="843280"/>
    <xdr:pic>
      <xdr:nvPicPr>
        <xdr:cNvPr id="48" name="图片 1"/>
        <xdr:cNvPicPr/>
      </xdr:nvPicPr>
      <xdr:blipFill>
        <a:blip r:embed="rId1"/>
        <a:stretch>
          <a:fillRect/>
        </a:stretch>
      </xdr:blipFill>
      <xdr:spPr>
        <a:xfrm>
          <a:off x="16784955" y="50266600"/>
          <a:ext cx="15240" cy="843280"/>
        </a:xfrm>
        <a:prstGeom prst="rect">
          <a:avLst/>
        </a:prstGeom>
      </xdr:spPr>
    </xdr:pic>
    <xdr:clientData/>
  </xdr:oneCellAnchor>
  <xdr:oneCellAnchor>
    <xdr:from>
      <xdr:col>15</xdr:col>
      <xdr:colOff>72203</xdr:colOff>
      <xdr:row>20</xdr:row>
      <xdr:rowOff>0</xdr:rowOff>
    </xdr:from>
    <xdr:ext cx="231849" cy="848995"/>
    <xdr:pic>
      <xdr:nvPicPr>
        <xdr:cNvPr id="49" name="图片 1"/>
        <xdr:cNvPicPr/>
      </xdr:nvPicPr>
      <xdr:blipFill>
        <a:blip r:embed="rId1"/>
        <a:stretch>
          <a:fillRect/>
        </a:stretch>
      </xdr:blipFill>
      <xdr:spPr>
        <a:xfrm>
          <a:off x="14748510" y="47586900"/>
          <a:ext cx="231775" cy="848995"/>
        </a:xfrm>
        <a:prstGeom prst="rect">
          <a:avLst/>
        </a:prstGeom>
      </xdr:spPr>
    </xdr:pic>
    <xdr:clientData/>
  </xdr:oneCellAnchor>
  <xdr:oneCellAnchor>
    <xdr:from>
      <xdr:col>15</xdr:col>
      <xdr:colOff>0</xdr:colOff>
      <xdr:row>21</xdr:row>
      <xdr:rowOff>0</xdr:rowOff>
    </xdr:from>
    <xdr:ext cx="17145" cy="848995"/>
    <xdr:pic>
      <xdr:nvPicPr>
        <xdr:cNvPr id="50" name="图片 1"/>
        <xdr:cNvPicPr/>
      </xdr:nvPicPr>
      <xdr:blipFill>
        <a:blip r:embed="rId1"/>
        <a:stretch>
          <a:fillRect/>
        </a:stretch>
      </xdr:blipFill>
      <xdr:spPr>
        <a:xfrm>
          <a:off x="14676755" y="50266600"/>
          <a:ext cx="17145" cy="848995"/>
        </a:xfrm>
        <a:prstGeom prst="rect">
          <a:avLst/>
        </a:prstGeom>
      </xdr:spPr>
    </xdr:pic>
    <xdr:clientData/>
  </xdr:oneCellAnchor>
  <xdr:oneCellAnchor>
    <xdr:from>
      <xdr:col>16</xdr:col>
      <xdr:colOff>0</xdr:colOff>
      <xdr:row>21</xdr:row>
      <xdr:rowOff>0</xdr:rowOff>
    </xdr:from>
    <xdr:ext cx="17145" cy="848995"/>
    <xdr:pic>
      <xdr:nvPicPr>
        <xdr:cNvPr id="51" name="图片 1"/>
        <xdr:cNvPicPr/>
      </xdr:nvPicPr>
      <xdr:blipFill>
        <a:blip r:embed="rId1"/>
        <a:stretch>
          <a:fillRect/>
        </a:stretch>
      </xdr:blipFill>
      <xdr:spPr>
        <a:xfrm>
          <a:off x="15464155" y="50266600"/>
          <a:ext cx="17145" cy="848995"/>
        </a:xfrm>
        <a:prstGeom prst="rect">
          <a:avLst/>
        </a:prstGeom>
      </xdr:spPr>
    </xdr:pic>
    <xdr:clientData/>
  </xdr:oneCellAnchor>
  <xdr:oneCellAnchor>
    <xdr:from>
      <xdr:col>19</xdr:col>
      <xdr:colOff>0</xdr:colOff>
      <xdr:row>21</xdr:row>
      <xdr:rowOff>0</xdr:rowOff>
    </xdr:from>
    <xdr:ext cx="17145" cy="848995"/>
    <xdr:pic>
      <xdr:nvPicPr>
        <xdr:cNvPr id="52" name="图片 1"/>
        <xdr:cNvPicPr/>
      </xdr:nvPicPr>
      <xdr:blipFill>
        <a:blip r:embed="rId1"/>
        <a:stretch>
          <a:fillRect/>
        </a:stretch>
      </xdr:blipFill>
      <xdr:spPr>
        <a:xfrm>
          <a:off x="17585055" y="50266600"/>
          <a:ext cx="17145" cy="848995"/>
        </a:xfrm>
        <a:prstGeom prst="rect">
          <a:avLst/>
        </a:prstGeom>
      </xdr:spPr>
    </xdr:pic>
    <xdr:clientData/>
  </xdr:oneCellAnchor>
  <xdr:oneCellAnchor>
    <xdr:from>
      <xdr:col>19</xdr:col>
      <xdr:colOff>0</xdr:colOff>
      <xdr:row>21</xdr:row>
      <xdr:rowOff>0</xdr:rowOff>
    </xdr:from>
    <xdr:ext cx="15875" cy="846455"/>
    <xdr:pic>
      <xdr:nvPicPr>
        <xdr:cNvPr id="53" name="图片 1"/>
        <xdr:cNvPicPr/>
      </xdr:nvPicPr>
      <xdr:blipFill>
        <a:blip r:embed="rId1"/>
        <a:stretch>
          <a:fillRect/>
        </a:stretch>
      </xdr:blipFill>
      <xdr:spPr>
        <a:xfrm>
          <a:off x="17585055" y="50266600"/>
          <a:ext cx="15875" cy="846455"/>
        </a:xfrm>
        <a:prstGeom prst="rect">
          <a:avLst/>
        </a:prstGeom>
      </xdr:spPr>
    </xdr:pic>
    <xdr:clientData/>
  </xdr:oneCellAnchor>
  <xdr:oneCellAnchor>
    <xdr:from>
      <xdr:col>18</xdr:col>
      <xdr:colOff>0</xdr:colOff>
      <xdr:row>21</xdr:row>
      <xdr:rowOff>0</xdr:rowOff>
    </xdr:from>
    <xdr:ext cx="15240" cy="881380"/>
    <xdr:pic>
      <xdr:nvPicPr>
        <xdr:cNvPr id="54" name="图片 1"/>
        <xdr:cNvPicPr/>
      </xdr:nvPicPr>
      <xdr:blipFill>
        <a:blip r:embed="rId1"/>
        <a:stretch>
          <a:fillRect/>
        </a:stretch>
      </xdr:blipFill>
      <xdr:spPr>
        <a:xfrm>
          <a:off x="16784955" y="50266600"/>
          <a:ext cx="15240" cy="881380"/>
        </a:xfrm>
        <a:prstGeom prst="rect">
          <a:avLst/>
        </a:prstGeom>
      </xdr:spPr>
    </xdr:pic>
    <xdr:clientData/>
  </xdr:oneCellAnchor>
  <xdr:oneCellAnchor>
    <xdr:from>
      <xdr:col>19</xdr:col>
      <xdr:colOff>72730</xdr:colOff>
      <xdr:row>21</xdr:row>
      <xdr:rowOff>0</xdr:rowOff>
    </xdr:from>
    <xdr:ext cx="15875" cy="846455"/>
    <xdr:pic>
      <xdr:nvPicPr>
        <xdr:cNvPr id="55" name="图片 1"/>
        <xdr:cNvPicPr/>
      </xdr:nvPicPr>
      <xdr:blipFill>
        <a:blip r:embed="rId1"/>
        <a:stretch>
          <a:fillRect/>
        </a:stretch>
      </xdr:blipFill>
      <xdr:spPr>
        <a:xfrm>
          <a:off x="17657445" y="50266600"/>
          <a:ext cx="15875" cy="846455"/>
        </a:xfrm>
        <a:prstGeom prst="rect">
          <a:avLst/>
        </a:prstGeom>
      </xdr:spPr>
    </xdr:pic>
    <xdr:clientData/>
  </xdr:oneCellAnchor>
  <xdr:oneCellAnchor>
    <xdr:from>
      <xdr:col>19</xdr:col>
      <xdr:colOff>0</xdr:colOff>
      <xdr:row>21</xdr:row>
      <xdr:rowOff>0</xdr:rowOff>
    </xdr:from>
    <xdr:ext cx="15875" cy="840105"/>
    <xdr:pic>
      <xdr:nvPicPr>
        <xdr:cNvPr id="56" name="图片 1"/>
        <xdr:cNvPicPr/>
      </xdr:nvPicPr>
      <xdr:blipFill>
        <a:blip r:embed="rId1"/>
        <a:stretch>
          <a:fillRect/>
        </a:stretch>
      </xdr:blipFill>
      <xdr:spPr>
        <a:xfrm>
          <a:off x="17585055" y="50266600"/>
          <a:ext cx="15875" cy="840105"/>
        </a:xfrm>
        <a:prstGeom prst="rect">
          <a:avLst/>
        </a:prstGeom>
      </xdr:spPr>
    </xdr:pic>
    <xdr:clientData/>
  </xdr:oneCellAnchor>
  <xdr:oneCellAnchor>
    <xdr:from>
      <xdr:col>19</xdr:col>
      <xdr:colOff>72730</xdr:colOff>
      <xdr:row>21</xdr:row>
      <xdr:rowOff>0</xdr:rowOff>
    </xdr:from>
    <xdr:ext cx="15875" cy="840105"/>
    <xdr:pic>
      <xdr:nvPicPr>
        <xdr:cNvPr id="57" name="图片 1"/>
        <xdr:cNvPicPr/>
      </xdr:nvPicPr>
      <xdr:blipFill>
        <a:blip r:embed="rId1"/>
        <a:stretch>
          <a:fillRect/>
        </a:stretch>
      </xdr:blipFill>
      <xdr:spPr>
        <a:xfrm>
          <a:off x="17657445" y="50266600"/>
          <a:ext cx="15875" cy="840105"/>
        </a:xfrm>
        <a:prstGeom prst="rect">
          <a:avLst/>
        </a:prstGeom>
      </xdr:spPr>
    </xdr:pic>
    <xdr:clientData/>
  </xdr:oneCellAnchor>
  <xdr:oneCellAnchor>
    <xdr:from>
      <xdr:col>19</xdr:col>
      <xdr:colOff>72203</xdr:colOff>
      <xdr:row>21</xdr:row>
      <xdr:rowOff>0</xdr:rowOff>
    </xdr:from>
    <xdr:ext cx="15240" cy="848995"/>
    <xdr:pic>
      <xdr:nvPicPr>
        <xdr:cNvPr id="58" name="图片 1"/>
        <xdr:cNvPicPr/>
      </xdr:nvPicPr>
      <xdr:blipFill>
        <a:blip r:embed="rId1"/>
        <a:stretch>
          <a:fillRect/>
        </a:stretch>
      </xdr:blipFill>
      <xdr:spPr>
        <a:xfrm>
          <a:off x="17656810" y="50266600"/>
          <a:ext cx="15240" cy="848995"/>
        </a:xfrm>
        <a:prstGeom prst="rect">
          <a:avLst/>
        </a:prstGeom>
      </xdr:spPr>
    </xdr:pic>
    <xdr:clientData/>
  </xdr:oneCellAnchor>
  <xdr:oneCellAnchor>
    <xdr:from>
      <xdr:col>20</xdr:col>
      <xdr:colOff>0</xdr:colOff>
      <xdr:row>21</xdr:row>
      <xdr:rowOff>0</xdr:rowOff>
    </xdr:from>
    <xdr:ext cx="15875" cy="850265"/>
    <xdr:pic>
      <xdr:nvPicPr>
        <xdr:cNvPr id="59" name="图片 1"/>
        <xdr:cNvPicPr/>
      </xdr:nvPicPr>
      <xdr:blipFill>
        <a:blip r:embed="rId1"/>
        <a:stretch>
          <a:fillRect/>
        </a:stretch>
      </xdr:blipFill>
      <xdr:spPr>
        <a:xfrm>
          <a:off x="18308955" y="50266600"/>
          <a:ext cx="15875" cy="850265"/>
        </a:xfrm>
        <a:prstGeom prst="rect">
          <a:avLst/>
        </a:prstGeom>
      </xdr:spPr>
    </xdr:pic>
    <xdr:clientData/>
  </xdr:oneCellAnchor>
  <xdr:oneCellAnchor>
    <xdr:from>
      <xdr:col>20</xdr:col>
      <xdr:colOff>72203</xdr:colOff>
      <xdr:row>21</xdr:row>
      <xdr:rowOff>0</xdr:rowOff>
    </xdr:from>
    <xdr:ext cx="15240" cy="848995"/>
    <xdr:pic>
      <xdr:nvPicPr>
        <xdr:cNvPr id="60" name="图片 1"/>
        <xdr:cNvPicPr/>
      </xdr:nvPicPr>
      <xdr:blipFill>
        <a:blip r:embed="rId1"/>
        <a:stretch>
          <a:fillRect/>
        </a:stretch>
      </xdr:blipFill>
      <xdr:spPr>
        <a:xfrm>
          <a:off x="18380710" y="50266600"/>
          <a:ext cx="15240" cy="848995"/>
        </a:xfrm>
        <a:prstGeom prst="rect">
          <a:avLst/>
        </a:prstGeom>
      </xdr:spPr>
    </xdr:pic>
    <xdr:clientData/>
  </xdr:oneCellAnchor>
  <xdr:oneCellAnchor>
    <xdr:from>
      <xdr:col>15</xdr:col>
      <xdr:colOff>0</xdr:colOff>
      <xdr:row>21</xdr:row>
      <xdr:rowOff>0</xdr:rowOff>
    </xdr:from>
    <xdr:ext cx="15875" cy="850265"/>
    <xdr:pic>
      <xdr:nvPicPr>
        <xdr:cNvPr id="61" name="图片 1"/>
        <xdr:cNvPicPr/>
      </xdr:nvPicPr>
      <xdr:blipFill>
        <a:blip r:embed="rId1"/>
        <a:stretch>
          <a:fillRect/>
        </a:stretch>
      </xdr:blipFill>
      <xdr:spPr>
        <a:xfrm>
          <a:off x="14676755" y="50266600"/>
          <a:ext cx="15875" cy="850265"/>
        </a:xfrm>
        <a:prstGeom prst="rect">
          <a:avLst/>
        </a:prstGeom>
      </xdr:spPr>
    </xdr:pic>
    <xdr:clientData/>
  </xdr:oneCellAnchor>
  <xdr:oneCellAnchor>
    <xdr:from>
      <xdr:col>14</xdr:col>
      <xdr:colOff>0</xdr:colOff>
      <xdr:row>21</xdr:row>
      <xdr:rowOff>0</xdr:rowOff>
    </xdr:from>
    <xdr:ext cx="15875" cy="850265"/>
    <xdr:pic>
      <xdr:nvPicPr>
        <xdr:cNvPr id="62" name="图片 1"/>
        <xdr:cNvPicPr/>
      </xdr:nvPicPr>
      <xdr:blipFill>
        <a:blip r:embed="rId1"/>
        <a:stretch>
          <a:fillRect/>
        </a:stretch>
      </xdr:blipFill>
      <xdr:spPr>
        <a:xfrm>
          <a:off x="13978255" y="50266600"/>
          <a:ext cx="15875" cy="850265"/>
        </a:xfrm>
        <a:prstGeom prst="rect">
          <a:avLst/>
        </a:prstGeom>
      </xdr:spPr>
    </xdr:pic>
    <xdr:clientData/>
  </xdr:oneCellAnchor>
  <xdr:oneCellAnchor>
    <xdr:from>
      <xdr:col>16</xdr:col>
      <xdr:colOff>0</xdr:colOff>
      <xdr:row>21</xdr:row>
      <xdr:rowOff>0</xdr:rowOff>
    </xdr:from>
    <xdr:ext cx="15875" cy="850265"/>
    <xdr:pic>
      <xdr:nvPicPr>
        <xdr:cNvPr id="63" name="图片 1"/>
        <xdr:cNvPicPr/>
      </xdr:nvPicPr>
      <xdr:blipFill>
        <a:blip r:embed="rId1"/>
        <a:stretch>
          <a:fillRect/>
        </a:stretch>
      </xdr:blipFill>
      <xdr:spPr>
        <a:xfrm>
          <a:off x="15464155" y="50266600"/>
          <a:ext cx="15875" cy="850265"/>
        </a:xfrm>
        <a:prstGeom prst="rect">
          <a:avLst/>
        </a:prstGeom>
      </xdr:spPr>
    </xdr:pic>
    <xdr:clientData/>
  </xdr:oneCellAnchor>
  <xdr:oneCellAnchor>
    <xdr:from>
      <xdr:col>20</xdr:col>
      <xdr:colOff>0</xdr:colOff>
      <xdr:row>21</xdr:row>
      <xdr:rowOff>0</xdr:rowOff>
    </xdr:from>
    <xdr:ext cx="15875" cy="846455"/>
    <xdr:pic>
      <xdr:nvPicPr>
        <xdr:cNvPr id="64" name="图片 1"/>
        <xdr:cNvPicPr/>
      </xdr:nvPicPr>
      <xdr:blipFill>
        <a:blip r:embed="rId1"/>
        <a:stretch>
          <a:fillRect/>
        </a:stretch>
      </xdr:blipFill>
      <xdr:spPr>
        <a:xfrm>
          <a:off x="18308955" y="50266600"/>
          <a:ext cx="15875" cy="846455"/>
        </a:xfrm>
        <a:prstGeom prst="rect">
          <a:avLst/>
        </a:prstGeom>
      </xdr:spPr>
    </xdr:pic>
    <xdr:clientData/>
  </xdr:oneCellAnchor>
  <xdr:oneCellAnchor>
    <xdr:from>
      <xdr:col>19</xdr:col>
      <xdr:colOff>0</xdr:colOff>
      <xdr:row>21</xdr:row>
      <xdr:rowOff>0</xdr:rowOff>
    </xdr:from>
    <xdr:ext cx="15240" cy="846455"/>
    <xdr:pic>
      <xdr:nvPicPr>
        <xdr:cNvPr id="65" name="图片 1"/>
        <xdr:cNvPicPr/>
      </xdr:nvPicPr>
      <xdr:blipFill>
        <a:blip r:embed="rId1"/>
        <a:stretch>
          <a:fillRect/>
        </a:stretch>
      </xdr:blipFill>
      <xdr:spPr>
        <a:xfrm>
          <a:off x="17585055" y="50266600"/>
          <a:ext cx="15240" cy="846455"/>
        </a:xfrm>
        <a:prstGeom prst="rect">
          <a:avLst/>
        </a:prstGeom>
      </xdr:spPr>
    </xdr:pic>
    <xdr:clientData/>
  </xdr:oneCellAnchor>
  <xdr:oneCellAnchor>
    <xdr:from>
      <xdr:col>20</xdr:col>
      <xdr:colOff>72730</xdr:colOff>
      <xdr:row>21</xdr:row>
      <xdr:rowOff>0</xdr:rowOff>
    </xdr:from>
    <xdr:ext cx="15875" cy="846455"/>
    <xdr:pic>
      <xdr:nvPicPr>
        <xdr:cNvPr id="66" name="图片 1"/>
        <xdr:cNvPicPr/>
      </xdr:nvPicPr>
      <xdr:blipFill>
        <a:blip r:embed="rId1"/>
        <a:stretch>
          <a:fillRect/>
        </a:stretch>
      </xdr:blipFill>
      <xdr:spPr>
        <a:xfrm>
          <a:off x="18381345" y="50266600"/>
          <a:ext cx="15875" cy="846455"/>
        </a:xfrm>
        <a:prstGeom prst="rect">
          <a:avLst/>
        </a:prstGeom>
      </xdr:spPr>
    </xdr:pic>
    <xdr:clientData/>
  </xdr:oneCellAnchor>
  <xdr:oneCellAnchor>
    <xdr:from>
      <xdr:col>20</xdr:col>
      <xdr:colOff>0</xdr:colOff>
      <xdr:row>21</xdr:row>
      <xdr:rowOff>0</xdr:rowOff>
    </xdr:from>
    <xdr:ext cx="15875" cy="840105"/>
    <xdr:pic>
      <xdr:nvPicPr>
        <xdr:cNvPr id="67" name="图片 1"/>
        <xdr:cNvPicPr/>
      </xdr:nvPicPr>
      <xdr:blipFill>
        <a:blip r:embed="rId1"/>
        <a:stretch>
          <a:fillRect/>
        </a:stretch>
      </xdr:blipFill>
      <xdr:spPr>
        <a:xfrm>
          <a:off x="18308955" y="50266600"/>
          <a:ext cx="15875" cy="840105"/>
        </a:xfrm>
        <a:prstGeom prst="rect">
          <a:avLst/>
        </a:prstGeom>
      </xdr:spPr>
    </xdr:pic>
    <xdr:clientData/>
  </xdr:oneCellAnchor>
  <xdr:oneCellAnchor>
    <xdr:from>
      <xdr:col>18</xdr:col>
      <xdr:colOff>0</xdr:colOff>
      <xdr:row>21</xdr:row>
      <xdr:rowOff>0</xdr:rowOff>
    </xdr:from>
    <xdr:ext cx="15875" cy="850265"/>
    <xdr:pic>
      <xdr:nvPicPr>
        <xdr:cNvPr id="68" name="图片 1"/>
        <xdr:cNvPicPr/>
      </xdr:nvPicPr>
      <xdr:blipFill>
        <a:blip r:embed="rId1"/>
        <a:stretch>
          <a:fillRect/>
        </a:stretch>
      </xdr:blipFill>
      <xdr:spPr>
        <a:xfrm>
          <a:off x="16784955" y="50266600"/>
          <a:ext cx="15875" cy="850265"/>
        </a:xfrm>
        <a:prstGeom prst="rect">
          <a:avLst/>
        </a:prstGeom>
      </xdr:spPr>
    </xdr:pic>
    <xdr:clientData/>
  </xdr:oneCellAnchor>
  <xdr:oneCellAnchor>
    <xdr:from>
      <xdr:col>19</xdr:col>
      <xdr:colOff>0</xdr:colOff>
      <xdr:row>21</xdr:row>
      <xdr:rowOff>0</xdr:rowOff>
    </xdr:from>
    <xdr:ext cx="15240" cy="840105"/>
    <xdr:pic>
      <xdr:nvPicPr>
        <xdr:cNvPr id="69" name="图片 1"/>
        <xdr:cNvPicPr/>
      </xdr:nvPicPr>
      <xdr:blipFill>
        <a:blip r:embed="rId1"/>
        <a:stretch>
          <a:fillRect/>
        </a:stretch>
      </xdr:blipFill>
      <xdr:spPr>
        <a:xfrm>
          <a:off x="17585055" y="50266600"/>
          <a:ext cx="15240" cy="840105"/>
        </a:xfrm>
        <a:prstGeom prst="rect">
          <a:avLst/>
        </a:prstGeom>
      </xdr:spPr>
    </xdr:pic>
    <xdr:clientData/>
  </xdr:oneCellAnchor>
  <xdr:oneCellAnchor>
    <xdr:from>
      <xdr:col>20</xdr:col>
      <xdr:colOff>72730</xdr:colOff>
      <xdr:row>21</xdr:row>
      <xdr:rowOff>0</xdr:rowOff>
    </xdr:from>
    <xdr:ext cx="15875" cy="840105"/>
    <xdr:pic>
      <xdr:nvPicPr>
        <xdr:cNvPr id="70" name="图片 1"/>
        <xdr:cNvPicPr/>
      </xdr:nvPicPr>
      <xdr:blipFill>
        <a:blip r:embed="rId1"/>
        <a:stretch>
          <a:fillRect/>
        </a:stretch>
      </xdr:blipFill>
      <xdr:spPr>
        <a:xfrm>
          <a:off x="18381345" y="50266600"/>
          <a:ext cx="15875" cy="840105"/>
        </a:xfrm>
        <a:prstGeom prst="rect">
          <a:avLst/>
        </a:prstGeom>
      </xdr:spPr>
    </xdr:pic>
    <xdr:clientData/>
  </xdr:oneCellAnchor>
  <xdr:oneCellAnchor>
    <xdr:from>
      <xdr:col>14</xdr:col>
      <xdr:colOff>0</xdr:colOff>
      <xdr:row>21</xdr:row>
      <xdr:rowOff>0</xdr:rowOff>
    </xdr:from>
    <xdr:ext cx="17145" cy="848995"/>
    <xdr:pic>
      <xdr:nvPicPr>
        <xdr:cNvPr id="71" name="图片 1"/>
        <xdr:cNvPicPr/>
      </xdr:nvPicPr>
      <xdr:blipFill>
        <a:blip r:embed="rId1"/>
        <a:stretch>
          <a:fillRect/>
        </a:stretch>
      </xdr:blipFill>
      <xdr:spPr>
        <a:xfrm>
          <a:off x="13978255" y="50266600"/>
          <a:ext cx="17145" cy="848995"/>
        </a:xfrm>
        <a:prstGeom prst="rect">
          <a:avLst/>
        </a:prstGeom>
      </xdr:spPr>
    </xdr:pic>
    <xdr:clientData/>
  </xdr:oneCellAnchor>
  <xdr:oneCellAnchor>
    <xdr:from>
      <xdr:col>18</xdr:col>
      <xdr:colOff>0</xdr:colOff>
      <xdr:row>21</xdr:row>
      <xdr:rowOff>0</xdr:rowOff>
    </xdr:from>
    <xdr:ext cx="17145" cy="848995"/>
    <xdr:pic>
      <xdr:nvPicPr>
        <xdr:cNvPr id="72" name="图片 1"/>
        <xdr:cNvPicPr/>
      </xdr:nvPicPr>
      <xdr:blipFill>
        <a:blip r:embed="rId1"/>
        <a:stretch>
          <a:fillRect/>
        </a:stretch>
      </xdr:blipFill>
      <xdr:spPr>
        <a:xfrm>
          <a:off x="16784955" y="50266600"/>
          <a:ext cx="17145" cy="848995"/>
        </a:xfrm>
        <a:prstGeom prst="rect">
          <a:avLst/>
        </a:prstGeom>
      </xdr:spPr>
    </xdr:pic>
    <xdr:clientData/>
  </xdr:oneCellAnchor>
  <xdr:oneCellAnchor>
    <xdr:from>
      <xdr:col>18</xdr:col>
      <xdr:colOff>0</xdr:colOff>
      <xdr:row>21</xdr:row>
      <xdr:rowOff>0</xdr:rowOff>
    </xdr:from>
    <xdr:ext cx="15240" cy="846455"/>
    <xdr:pic>
      <xdr:nvPicPr>
        <xdr:cNvPr id="73" name="图片 1"/>
        <xdr:cNvPicPr/>
      </xdr:nvPicPr>
      <xdr:blipFill>
        <a:blip r:embed="rId1"/>
        <a:stretch>
          <a:fillRect/>
        </a:stretch>
      </xdr:blipFill>
      <xdr:spPr>
        <a:xfrm>
          <a:off x="16784955" y="50266600"/>
          <a:ext cx="15240" cy="846455"/>
        </a:xfrm>
        <a:prstGeom prst="rect">
          <a:avLst/>
        </a:prstGeom>
      </xdr:spPr>
    </xdr:pic>
    <xdr:clientData/>
  </xdr:oneCellAnchor>
  <xdr:oneCellAnchor>
    <xdr:from>
      <xdr:col>18</xdr:col>
      <xdr:colOff>0</xdr:colOff>
      <xdr:row>21</xdr:row>
      <xdr:rowOff>0</xdr:rowOff>
    </xdr:from>
    <xdr:ext cx="15240" cy="840105"/>
    <xdr:pic>
      <xdr:nvPicPr>
        <xdr:cNvPr id="74" name="图片 1"/>
        <xdr:cNvPicPr/>
      </xdr:nvPicPr>
      <xdr:blipFill>
        <a:blip r:embed="rId1"/>
        <a:stretch>
          <a:fillRect/>
        </a:stretch>
      </xdr:blipFill>
      <xdr:spPr>
        <a:xfrm>
          <a:off x="16784955" y="50266600"/>
          <a:ext cx="15240" cy="840105"/>
        </a:xfrm>
        <a:prstGeom prst="rect">
          <a:avLst/>
        </a:prstGeom>
      </xdr:spPr>
    </xdr:pic>
    <xdr:clientData/>
  </xdr:oneCellAnchor>
  <xdr:oneCellAnchor>
    <xdr:from>
      <xdr:col>18</xdr:col>
      <xdr:colOff>0</xdr:colOff>
      <xdr:row>21</xdr:row>
      <xdr:rowOff>0</xdr:rowOff>
    </xdr:from>
    <xdr:ext cx="15875" cy="846455"/>
    <xdr:pic>
      <xdr:nvPicPr>
        <xdr:cNvPr id="75" name="图片 1"/>
        <xdr:cNvPicPr/>
      </xdr:nvPicPr>
      <xdr:blipFill>
        <a:blip r:embed="rId1"/>
        <a:stretch>
          <a:fillRect/>
        </a:stretch>
      </xdr:blipFill>
      <xdr:spPr>
        <a:xfrm>
          <a:off x="16784955" y="50266600"/>
          <a:ext cx="15875" cy="846455"/>
        </a:xfrm>
        <a:prstGeom prst="rect">
          <a:avLst/>
        </a:prstGeom>
      </xdr:spPr>
    </xdr:pic>
    <xdr:clientData/>
  </xdr:oneCellAnchor>
  <xdr:oneCellAnchor>
    <xdr:from>
      <xdr:col>19</xdr:col>
      <xdr:colOff>73025</xdr:colOff>
      <xdr:row>21</xdr:row>
      <xdr:rowOff>0</xdr:rowOff>
    </xdr:from>
    <xdr:ext cx="15875" cy="850265"/>
    <xdr:pic>
      <xdr:nvPicPr>
        <xdr:cNvPr id="76" name="图片 1"/>
        <xdr:cNvPicPr/>
      </xdr:nvPicPr>
      <xdr:blipFill>
        <a:blip r:embed="rId1"/>
        <a:stretch>
          <a:fillRect/>
        </a:stretch>
      </xdr:blipFill>
      <xdr:spPr>
        <a:xfrm>
          <a:off x="17658080" y="50266600"/>
          <a:ext cx="15875" cy="850265"/>
        </a:xfrm>
        <a:prstGeom prst="rect">
          <a:avLst/>
        </a:prstGeom>
      </xdr:spPr>
    </xdr:pic>
    <xdr:clientData/>
  </xdr:oneCellAnchor>
  <xdr:oneCellAnchor>
    <xdr:from>
      <xdr:col>18</xdr:col>
      <xdr:colOff>0</xdr:colOff>
      <xdr:row>21</xdr:row>
      <xdr:rowOff>0</xdr:rowOff>
    </xdr:from>
    <xdr:ext cx="15875" cy="840105"/>
    <xdr:pic>
      <xdr:nvPicPr>
        <xdr:cNvPr id="77" name="图片 1"/>
        <xdr:cNvPicPr/>
      </xdr:nvPicPr>
      <xdr:blipFill>
        <a:blip r:embed="rId1"/>
        <a:stretch>
          <a:fillRect/>
        </a:stretch>
      </xdr:blipFill>
      <xdr:spPr>
        <a:xfrm>
          <a:off x="16784955" y="50266600"/>
          <a:ext cx="15875" cy="840105"/>
        </a:xfrm>
        <a:prstGeom prst="rect">
          <a:avLst/>
        </a:prstGeom>
      </xdr:spPr>
    </xdr:pic>
    <xdr:clientData/>
  </xdr:oneCellAnchor>
  <xdr:oneCellAnchor>
    <xdr:from>
      <xdr:col>18</xdr:col>
      <xdr:colOff>0</xdr:colOff>
      <xdr:row>21</xdr:row>
      <xdr:rowOff>0</xdr:rowOff>
    </xdr:from>
    <xdr:ext cx="17145" cy="848995"/>
    <xdr:pic>
      <xdr:nvPicPr>
        <xdr:cNvPr id="78" name="图片 1"/>
        <xdr:cNvPicPr/>
      </xdr:nvPicPr>
      <xdr:blipFill>
        <a:blip r:embed="rId1"/>
        <a:stretch>
          <a:fillRect/>
        </a:stretch>
      </xdr:blipFill>
      <xdr:spPr>
        <a:xfrm>
          <a:off x="16784955" y="50266600"/>
          <a:ext cx="17145" cy="848995"/>
        </a:xfrm>
        <a:prstGeom prst="rect">
          <a:avLst/>
        </a:prstGeom>
      </xdr:spPr>
    </xdr:pic>
    <xdr:clientData/>
  </xdr:oneCellAnchor>
  <xdr:oneCellAnchor>
    <xdr:from>
      <xdr:col>16</xdr:col>
      <xdr:colOff>0</xdr:colOff>
      <xdr:row>20</xdr:row>
      <xdr:rowOff>0</xdr:rowOff>
    </xdr:from>
    <xdr:ext cx="15875" cy="850265"/>
    <xdr:pic>
      <xdr:nvPicPr>
        <xdr:cNvPr id="79" name="图片 1"/>
        <xdr:cNvPicPr/>
      </xdr:nvPicPr>
      <xdr:blipFill>
        <a:blip r:embed="rId1"/>
        <a:stretch>
          <a:fillRect/>
        </a:stretch>
      </xdr:blipFill>
      <xdr:spPr>
        <a:xfrm>
          <a:off x="15464155" y="47586900"/>
          <a:ext cx="15875" cy="850265"/>
        </a:xfrm>
        <a:prstGeom prst="rect">
          <a:avLst/>
        </a:prstGeom>
      </xdr:spPr>
    </xdr:pic>
    <xdr:clientData/>
  </xdr:oneCellAnchor>
  <xdr:oneCellAnchor>
    <xdr:from>
      <xdr:col>20</xdr:col>
      <xdr:colOff>73025</xdr:colOff>
      <xdr:row>21</xdr:row>
      <xdr:rowOff>0</xdr:rowOff>
    </xdr:from>
    <xdr:ext cx="15875" cy="850265"/>
    <xdr:pic>
      <xdr:nvPicPr>
        <xdr:cNvPr id="80" name="图片 79"/>
        <xdr:cNvPicPr/>
      </xdr:nvPicPr>
      <xdr:blipFill>
        <a:blip r:embed="rId1"/>
        <a:stretch>
          <a:fillRect/>
        </a:stretch>
      </xdr:blipFill>
      <xdr:spPr>
        <a:xfrm>
          <a:off x="18381980" y="50266600"/>
          <a:ext cx="15875" cy="850265"/>
        </a:xfrm>
        <a:prstGeom prst="rect">
          <a:avLst/>
        </a:prstGeom>
      </xdr:spPr>
    </xdr:pic>
    <xdr:clientData/>
  </xdr:oneCellAnchor>
  <xdr:oneCellAnchor>
    <xdr:from>
      <xdr:col>20</xdr:col>
      <xdr:colOff>73025</xdr:colOff>
      <xdr:row>21</xdr:row>
      <xdr:rowOff>0</xdr:rowOff>
    </xdr:from>
    <xdr:ext cx="15875" cy="850265"/>
    <xdr:pic>
      <xdr:nvPicPr>
        <xdr:cNvPr id="81" name="图片 1"/>
        <xdr:cNvPicPr/>
      </xdr:nvPicPr>
      <xdr:blipFill>
        <a:blip r:embed="rId1"/>
        <a:stretch>
          <a:fillRect/>
        </a:stretch>
      </xdr:blipFill>
      <xdr:spPr>
        <a:xfrm>
          <a:off x="18381980" y="50266600"/>
          <a:ext cx="15875" cy="850265"/>
        </a:xfrm>
        <a:prstGeom prst="rect">
          <a:avLst/>
        </a:prstGeom>
      </xdr:spPr>
    </xdr:pic>
    <xdr:clientData/>
  </xdr:oneCellAnchor>
  <xdr:oneCellAnchor>
    <xdr:from>
      <xdr:col>20</xdr:col>
      <xdr:colOff>0</xdr:colOff>
      <xdr:row>21</xdr:row>
      <xdr:rowOff>0</xdr:rowOff>
    </xdr:from>
    <xdr:ext cx="15875" cy="850265"/>
    <xdr:pic>
      <xdr:nvPicPr>
        <xdr:cNvPr id="82" name="图片 1"/>
        <xdr:cNvPicPr/>
      </xdr:nvPicPr>
      <xdr:blipFill>
        <a:blip r:embed="rId1"/>
        <a:stretch>
          <a:fillRect/>
        </a:stretch>
      </xdr:blipFill>
      <xdr:spPr>
        <a:xfrm>
          <a:off x="18308955" y="50266600"/>
          <a:ext cx="15875" cy="850265"/>
        </a:xfrm>
        <a:prstGeom prst="rect">
          <a:avLst/>
        </a:prstGeom>
      </xdr:spPr>
    </xdr:pic>
    <xdr:clientData/>
  </xdr:oneCellAnchor>
  <xdr:oneCellAnchor>
    <xdr:from>
      <xdr:col>20</xdr:col>
      <xdr:colOff>73025</xdr:colOff>
      <xdr:row>21</xdr:row>
      <xdr:rowOff>0</xdr:rowOff>
    </xdr:from>
    <xdr:ext cx="15875" cy="850265"/>
    <xdr:pic>
      <xdr:nvPicPr>
        <xdr:cNvPr id="83" name="图片 1"/>
        <xdr:cNvPicPr/>
      </xdr:nvPicPr>
      <xdr:blipFill>
        <a:blip r:embed="rId1"/>
        <a:stretch>
          <a:fillRect/>
        </a:stretch>
      </xdr:blipFill>
      <xdr:spPr>
        <a:xfrm>
          <a:off x="18381980" y="50266600"/>
          <a:ext cx="15875" cy="850265"/>
        </a:xfrm>
        <a:prstGeom prst="rect">
          <a:avLst/>
        </a:prstGeom>
      </xdr:spPr>
    </xdr:pic>
    <xdr:clientData/>
  </xdr:oneCellAnchor>
  <xdr:oneCellAnchor>
    <xdr:from>
      <xdr:col>20</xdr:col>
      <xdr:colOff>0</xdr:colOff>
      <xdr:row>21</xdr:row>
      <xdr:rowOff>0</xdr:rowOff>
    </xdr:from>
    <xdr:ext cx="15875" cy="850265"/>
    <xdr:pic>
      <xdr:nvPicPr>
        <xdr:cNvPr id="84" name="图片 1"/>
        <xdr:cNvPicPr/>
      </xdr:nvPicPr>
      <xdr:blipFill>
        <a:blip r:embed="rId1"/>
        <a:stretch>
          <a:fillRect/>
        </a:stretch>
      </xdr:blipFill>
      <xdr:spPr>
        <a:xfrm>
          <a:off x="18308955" y="50266600"/>
          <a:ext cx="15875" cy="850265"/>
        </a:xfrm>
        <a:prstGeom prst="rect">
          <a:avLst/>
        </a:prstGeom>
      </xdr:spPr>
    </xdr:pic>
    <xdr:clientData/>
  </xdr:oneCellAnchor>
  <xdr:oneCellAnchor>
    <xdr:from>
      <xdr:col>20</xdr:col>
      <xdr:colOff>0</xdr:colOff>
      <xdr:row>21</xdr:row>
      <xdr:rowOff>0</xdr:rowOff>
    </xdr:from>
    <xdr:ext cx="17145" cy="848995"/>
    <xdr:pic>
      <xdr:nvPicPr>
        <xdr:cNvPr id="85" name="图片 1"/>
        <xdr:cNvPicPr/>
      </xdr:nvPicPr>
      <xdr:blipFill>
        <a:blip r:embed="rId1"/>
        <a:stretch>
          <a:fillRect/>
        </a:stretch>
      </xdr:blipFill>
      <xdr:spPr>
        <a:xfrm>
          <a:off x="18308955" y="50266600"/>
          <a:ext cx="17145" cy="848995"/>
        </a:xfrm>
        <a:prstGeom prst="rect">
          <a:avLst/>
        </a:prstGeom>
      </xdr:spPr>
    </xdr:pic>
    <xdr:clientData/>
  </xdr:oneCellAnchor>
  <xdr:oneCellAnchor>
    <xdr:from>
      <xdr:col>20</xdr:col>
      <xdr:colOff>0</xdr:colOff>
      <xdr:row>21</xdr:row>
      <xdr:rowOff>0</xdr:rowOff>
    </xdr:from>
    <xdr:ext cx="15875" cy="846455"/>
    <xdr:pic>
      <xdr:nvPicPr>
        <xdr:cNvPr id="86" name="图片 1"/>
        <xdr:cNvPicPr/>
      </xdr:nvPicPr>
      <xdr:blipFill>
        <a:blip r:embed="rId1"/>
        <a:stretch>
          <a:fillRect/>
        </a:stretch>
      </xdr:blipFill>
      <xdr:spPr>
        <a:xfrm>
          <a:off x="18308955" y="50266600"/>
          <a:ext cx="15875" cy="846455"/>
        </a:xfrm>
        <a:prstGeom prst="rect">
          <a:avLst/>
        </a:prstGeom>
      </xdr:spPr>
    </xdr:pic>
    <xdr:clientData/>
  </xdr:oneCellAnchor>
  <xdr:oneCellAnchor>
    <xdr:from>
      <xdr:col>20</xdr:col>
      <xdr:colOff>72730</xdr:colOff>
      <xdr:row>21</xdr:row>
      <xdr:rowOff>0</xdr:rowOff>
    </xdr:from>
    <xdr:ext cx="15875" cy="846455"/>
    <xdr:pic>
      <xdr:nvPicPr>
        <xdr:cNvPr id="87" name="图片 1"/>
        <xdr:cNvPicPr/>
      </xdr:nvPicPr>
      <xdr:blipFill>
        <a:blip r:embed="rId1"/>
        <a:stretch>
          <a:fillRect/>
        </a:stretch>
      </xdr:blipFill>
      <xdr:spPr>
        <a:xfrm>
          <a:off x="18381345" y="50266600"/>
          <a:ext cx="15875" cy="846455"/>
        </a:xfrm>
        <a:prstGeom prst="rect">
          <a:avLst/>
        </a:prstGeom>
      </xdr:spPr>
    </xdr:pic>
    <xdr:clientData/>
  </xdr:oneCellAnchor>
  <xdr:oneCellAnchor>
    <xdr:from>
      <xdr:col>20</xdr:col>
      <xdr:colOff>0</xdr:colOff>
      <xdr:row>21</xdr:row>
      <xdr:rowOff>0</xdr:rowOff>
    </xdr:from>
    <xdr:ext cx="15875" cy="840105"/>
    <xdr:pic>
      <xdr:nvPicPr>
        <xdr:cNvPr id="88" name="图片 1"/>
        <xdr:cNvPicPr/>
      </xdr:nvPicPr>
      <xdr:blipFill>
        <a:blip r:embed="rId1"/>
        <a:stretch>
          <a:fillRect/>
        </a:stretch>
      </xdr:blipFill>
      <xdr:spPr>
        <a:xfrm>
          <a:off x="18308955" y="50266600"/>
          <a:ext cx="15875" cy="840105"/>
        </a:xfrm>
        <a:prstGeom prst="rect">
          <a:avLst/>
        </a:prstGeom>
      </xdr:spPr>
    </xdr:pic>
    <xdr:clientData/>
  </xdr:oneCellAnchor>
  <xdr:oneCellAnchor>
    <xdr:from>
      <xdr:col>20</xdr:col>
      <xdr:colOff>72730</xdr:colOff>
      <xdr:row>21</xdr:row>
      <xdr:rowOff>0</xdr:rowOff>
    </xdr:from>
    <xdr:ext cx="15875" cy="840105"/>
    <xdr:pic>
      <xdr:nvPicPr>
        <xdr:cNvPr id="89" name="图片 1"/>
        <xdr:cNvPicPr/>
      </xdr:nvPicPr>
      <xdr:blipFill>
        <a:blip r:embed="rId1"/>
        <a:stretch>
          <a:fillRect/>
        </a:stretch>
      </xdr:blipFill>
      <xdr:spPr>
        <a:xfrm>
          <a:off x="18381345" y="50266600"/>
          <a:ext cx="15875" cy="840105"/>
        </a:xfrm>
        <a:prstGeom prst="rect">
          <a:avLst/>
        </a:prstGeom>
      </xdr:spPr>
    </xdr:pic>
    <xdr:clientData/>
  </xdr:oneCellAnchor>
  <xdr:oneCellAnchor>
    <xdr:from>
      <xdr:col>20</xdr:col>
      <xdr:colOff>72203</xdr:colOff>
      <xdr:row>21</xdr:row>
      <xdr:rowOff>0</xdr:rowOff>
    </xdr:from>
    <xdr:ext cx="15240" cy="848995"/>
    <xdr:pic>
      <xdr:nvPicPr>
        <xdr:cNvPr id="90" name="图片 1"/>
        <xdr:cNvPicPr/>
      </xdr:nvPicPr>
      <xdr:blipFill>
        <a:blip r:embed="rId1"/>
        <a:stretch>
          <a:fillRect/>
        </a:stretch>
      </xdr:blipFill>
      <xdr:spPr>
        <a:xfrm>
          <a:off x="18380710" y="50266600"/>
          <a:ext cx="15240" cy="848995"/>
        </a:xfrm>
        <a:prstGeom prst="rect">
          <a:avLst/>
        </a:prstGeom>
      </xdr:spPr>
    </xdr:pic>
    <xdr:clientData/>
  </xdr:oneCellAnchor>
  <xdr:oneCellAnchor>
    <xdr:from>
      <xdr:col>20</xdr:col>
      <xdr:colOff>0</xdr:colOff>
      <xdr:row>21</xdr:row>
      <xdr:rowOff>0</xdr:rowOff>
    </xdr:from>
    <xdr:ext cx="15240" cy="846455"/>
    <xdr:pic>
      <xdr:nvPicPr>
        <xdr:cNvPr id="91" name="图片 1"/>
        <xdr:cNvPicPr/>
      </xdr:nvPicPr>
      <xdr:blipFill>
        <a:blip r:embed="rId1"/>
        <a:stretch>
          <a:fillRect/>
        </a:stretch>
      </xdr:blipFill>
      <xdr:spPr>
        <a:xfrm>
          <a:off x="18308955" y="50266600"/>
          <a:ext cx="15240" cy="846455"/>
        </a:xfrm>
        <a:prstGeom prst="rect">
          <a:avLst/>
        </a:prstGeom>
      </xdr:spPr>
    </xdr:pic>
    <xdr:clientData/>
  </xdr:oneCellAnchor>
  <xdr:oneCellAnchor>
    <xdr:from>
      <xdr:col>20</xdr:col>
      <xdr:colOff>0</xdr:colOff>
      <xdr:row>21</xdr:row>
      <xdr:rowOff>0</xdr:rowOff>
    </xdr:from>
    <xdr:ext cx="15240" cy="840105"/>
    <xdr:pic>
      <xdr:nvPicPr>
        <xdr:cNvPr id="92" name="图片 1"/>
        <xdr:cNvPicPr/>
      </xdr:nvPicPr>
      <xdr:blipFill>
        <a:blip r:embed="rId1"/>
        <a:stretch>
          <a:fillRect/>
        </a:stretch>
      </xdr:blipFill>
      <xdr:spPr>
        <a:xfrm>
          <a:off x="18308955" y="50266600"/>
          <a:ext cx="15240" cy="840105"/>
        </a:xfrm>
        <a:prstGeom prst="rect">
          <a:avLst/>
        </a:prstGeom>
      </xdr:spPr>
    </xdr:pic>
    <xdr:clientData/>
  </xdr:oneCellAnchor>
  <xdr:oneCellAnchor>
    <xdr:from>
      <xdr:col>20</xdr:col>
      <xdr:colOff>73025</xdr:colOff>
      <xdr:row>21</xdr:row>
      <xdr:rowOff>0</xdr:rowOff>
    </xdr:from>
    <xdr:ext cx="15875" cy="850265"/>
    <xdr:pic>
      <xdr:nvPicPr>
        <xdr:cNvPr id="93" name="图片 1"/>
        <xdr:cNvPicPr/>
      </xdr:nvPicPr>
      <xdr:blipFill>
        <a:blip r:embed="rId1"/>
        <a:stretch>
          <a:fillRect/>
        </a:stretch>
      </xdr:blipFill>
      <xdr:spPr>
        <a:xfrm>
          <a:off x="18381980" y="50266600"/>
          <a:ext cx="15875" cy="850265"/>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J192"/>
  <sheetViews>
    <sheetView tabSelected="1" view="pageBreakPreview" zoomScale="80" zoomScaleNormal="50" topLeftCell="A9" workbookViewId="0">
      <selection activeCell="J9" sqref="J9"/>
    </sheetView>
  </sheetViews>
  <sheetFormatPr defaultColWidth="9" defaultRowHeight="15.6" customHeight="1"/>
  <cols>
    <col min="1" max="1" width="6.16666666666667" style="11" customWidth="1"/>
    <col min="2" max="2" width="12.5" style="12" customWidth="1"/>
    <col min="3" max="3" width="8.83333333333333" style="3" customWidth="1"/>
    <col min="4" max="4" width="7.5" style="3" customWidth="1"/>
    <col min="5" max="5" width="9.33333333333333" style="3" customWidth="1"/>
    <col min="6" max="6" width="35.1083333333333" style="13" customWidth="1"/>
    <col min="7" max="7" width="9.83333333333333" style="3" customWidth="1"/>
    <col min="8" max="8" width="10.3333333333333" style="3" customWidth="1"/>
    <col min="9" max="9" width="10.1666666666667" style="3" customWidth="1"/>
    <col min="10" max="10" width="30" style="3" customWidth="1"/>
    <col min="11" max="11" width="18.3333333333333" style="3" customWidth="1"/>
    <col min="12" max="12" width="9" customWidth="1"/>
    <col min="13" max="13" width="8.83333333333333" style="1" customWidth="1"/>
    <col min="14" max="14" width="7.5" style="1" customWidth="1"/>
    <col min="15" max="15" width="9.16666666666667" style="1" customWidth="1"/>
    <col min="16" max="16" width="10.3333333333333" style="1" customWidth="1"/>
    <col min="17" max="17" width="8" style="1" customWidth="1"/>
    <col min="18" max="18" width="9.33333333333333" style="1" customWidth="1"/>
    <col min="19" max="19" width="10.5" style="3" customWidth="1"/>
    <col min="20" max="20" width="9.5" style="8" customWidth="1"/>
    <col min="21" max="21" width="9.5" style="1" customWidth="1"/>
    <col min="22" max="22" width="9.66666666666667" style="1" customWidth="1"/>
    <col min="23" max="23" width="7.33333333333333" style="1" customWidth="1"/>
    <col min="24" max="24" width="6.64166666666667" style="3" customWidth="1"/>
  </cols>
  <sheetData>
    <row r="1" s="1" customFormat="1" ht="25" customHeight="1" spans="1:34">
      <c r="A1" s="14" t="s">
        <v>0</v>
      </c>
      <c r="B1" s="14"/>
      <c r="C1" s="14"/>
      <c r="D1" s="14"/>
      <c r="E1" s="14"/>
      <c r="F1" s="14"/>
      <c r="G1" s="14"/>
      <c r="H1" s="14"/>
      <c r="I1" s="14"/>
      <c r="J1" s="14"/>
      <c r="K1" s="14"/>
      <c r="L1" s="14"/>
      <c r="M1" s="14"/>
      <c r="N1" s="14"/>
      <c r="O1" s="14"/>
      <c r="P1" s="14"/>
      <c r="Q1" s="14"/>
      <c r="R1" s="14"/>
      <c r="S1" s="14"/>
      <c r="T1" s="14"/>
      <c r="U1" s="14"/>
      <c r="V1" s="14"/>
      <c r="W1" s="14"/>
      <c r="X1" s="14"/>
    </row>
    <row r="2" s="1" customFormat="1" ht="50" customHeight="1" spans="1:34">
      <c r="A2" s="15" t="s">
        <v>1</v>
      </c>
      <c r="B2" s="16"/>
      <c r="C2" s="17"/>
      <c r="D2" s="17"/>
      <c r="E2" s="17"/>
      <c r="F2" s="17"/>
      <c r="G2" s="17"/>
      <c r="H2" s="17"/>
      <c r="I2" s="17"/>
      <c r="J2" s="17"/>
      <c r="K2" s="17"/>
      <c r="L2" s="17"/>
      <c r="M2" s="17"/>
      <c r="N2" s="17"/>
      <c r="O2" s="17"/>
      <c r="P2" s="17"/>
      <c r="Q2" s="17"/>
      <c r="R2" s="17"/>
      <c r="S2" s="17"/>
      <c r="T2" s="17"/>
      <c r="U2" s="17"/>
      <c r="V2" s="17"/>
      <c r="W2" s="17"/>
      <c r="X2" s="17"/>
    </row>
    <row r="3" s="2" customFormat="1" ht="33" customHeight="1" spans="1:34">
      <c r="A3" s="18" t="s">
        <v>2</v>
      </c>
      <c r="B3" s="19" t="s">
        <v>3</v>
      </c>
      <c r="C3" s="19" t="s">
        <v>4</v>
      </c>
      <c r="D3" s="19" t="s">
        <v>5</v>
      </c>
      <c r="E3" s="19" t="s">
        <v>6</v>
      </c>
      <c r="F3" s="19" t="s">
        <v>7</v>
      </c>
      <c r="G3" s="19" t="s">
        <v>8</v>
      </c>
      <c r="H3" s="19" t="s">
        <v>9</v>
      </c>
      <c r="I3" s="19"/>
      <c r="J3" s="19" t="s">
        <v>10</v>
      </c>
      <c r="K3" s="19"/>
      <c r="L3" s="19"/>
      <c r="M3" s="19"/>
      <c r="N3" s="19"/>
      <c r="O3" s="19"/>
      <c r="P3" s="19"/>
      <c r="Q3" s="19"/>
      <c r="R3" s="19"/>
      <c r="S3" s="19"/>
      <c r="T3" s="19" t="s">
        <v>11</v>
      </c>
      <c r="U3" s="19" t="s">
        <v>12</v>
      </c>
      <c r="V3" s="19" t="s">
        <v>13</v>
      </c>
      <c r="W3" s="19" t="s">
        <v>14</v>
      </c>
      <c r="X3" s="19" t="s">
        <v>15</v>
      </c>
    </row>
    <row r="4" s="2" customFormat="1" ht="47" customHeight="1" spans="1:34">
      <c r="A4" s="18"/>
      <c r="B4" s="19"/>
      <c r="C4" s="19"/>
      <c r="D4" s="19"/>
      <c r="E4" s="19"/>
      <c r="F4" s="19"/>
      <c r="G4" s="19"/>
      <c r="H4" s="19"/>
      <c r="I4" s="19"/>
      <c r="J4" s="19" t="s">
        <v>16</v>
      </c>
      <c r="K4" s="19" t="s">
        <v>17</v>
      </c>
      <c r="L4" s="19" t="s">
        <v>18</v>
      </c>
      <c r="M4" s="19"/>
      <c r="N4" s="19" t="s">
        <v>19</v>
      </c>
      <c r="O4" s="19"/>
      <c r="P4" s="19"/>
      <c r="Q4" s="19" t="s">
        <v>20</v>
      </c>
      <c r="R4" s="19"/>
      <c r="S4" s="19"/>
      <c r="T4" s="19"/>
      <c r="U4" s="19"/>
      <c r="V4" s="19"/>
      <c r="W4" s="19"/>
      <c r="X4" s="19"/>
    </row>
    <row r="5" s="2" customFormat="1" ht="65" customHeight="1" spans="1:34">
      <c r="A5" s="18"/>
      <c r="B5" s="19"/>
      <c r="C5" s="19"/>
      <c r="D5" s="19"/>
      <c r="E5" s="19"/>
      <c r="F5" s="19"/>
      <c r="G5" s="19"/>
      <c r="H5" s="19" t="s">
        <v>21</v>
      </c>
      <c r="I5" s="19" t="s">
        <v>22</v>
      </c>
      <c r="J5" s="19"/>
      <c r="K5" s="19"/>
      <c r="L5" s="19" t="s">
        <v>23</v>
      </c>
      <c r="M5" s="19" t="s">
        <v>24</v>
      </c>
      <c r="N5" s="19" t="s">
        <v>25</v>
      </c>
      <c r="O5" s="19" t="s">
        <v>26</v>
      </c>
      <c r="P5" s="19" t="s">
        <v>27</v>
      </c>
      <c r="Q5" s="19" t="s">
        <v>25</v>
      </c>
      <c r="R5" s="19" t="s">
        <v>28</v>
      </c>
      <c r="S5" s="19" t="s">
        <v>29</v>
      </c>
      <c r="T5" s="19"/>
      <c r="U5" s="19"/>
      <c r="V5" s="19"/>
      <c r="W5" s="19"/>
      <c r="X5" s="19"/>
    </row>
    <row r="6" s="2" customFormat="1" ht="35" customHeight="1" spans="1:34">
      <c r="A6" s="18"/>
      <c r="B6" s="19" t="s">
        <v>30</v>
      </c>
      <c r="C6" s="19"/>
      <c r="D6" s="19"/>
      <c r="E6" s="19"/>
      <c r="F6" s="19"/>
      <c r="G6" s="19">
        <f>G7+G101+G163+G171+G173+G176+G179</f>
        <v>31329.06</v>
      </c>
      <c r="H6" s="19">
        <f>H7+H101+H163+H171+H173+H176+H179</f>
        <v>23960.06</v>
      </c>
      <c r="I6" s="19">
        <f>I7+I101+I163+I171+I173+I176+I179</f>
        <v>7369</v>
      </c>
      <c r="J6" s="19"/>
      <c r="K6" s="19"/>
      <c r="L6" s="19"/>
      <c r="M6" s="19"/>
      <c r="N6" s="19"/>
      <c r="O6" s="19"/>
      <c r="P6" s="19"/>
      <c r="Q6" s="19"/>
      <c r="R6" s="19"/>
      <c r="S6" s="19"/>
      <c r="T6" s="19"/>
      <c r="U6" s="19"/>
      <c r="V6" s="19"/>
      <c r="W6" s="19"/>
      <c r="X6" s="19"/>
    </row>
    <row r="7" s="1" customFormat="1" ht="40" customHeight="1" spans="1:34">
      <c r="A7" s="18" t="s">
        <v>31</v>
      </c>
      <c r="B7" s="20" t="s">
        <v>32</v>
      </c>
      <c r="C7" s="21"/>
      <c r="D7" s="21"/>
      <c r="E7" s="21"/>
      <c r="F7" s="21"/>
      <c r="G7" s="19">
        <f>SUM(G8:G100)</f>
        <v>20613.6</v>
      </c>
      <c r="H7" s="19">
        <f>SUM(H8:H100)</f>
        <v>15733.6</v>
      </c>
      <c r="I7" s="19">
        <f>SUM(I8:I100)</f>
        <v>4880</v>
      </c>
      <c r="J7" s="21"/>
      <c r="K7" s="21"/>
      <c r="L7" s="21"/>
      <c r="M7" s="21"/>
      <c r="N7" s="21"/>
      <c r="O7" s="21"/>
      <c r="P7" s="21"/>
      <c r="Q7" s="21"/>
      <c r="R7" s="21"/>
      <c r="S7" s="21"/>
      <c r="T7" s="22"/>
      <c r="U7" s="22"/>
      <c r="V7" s="22"/>
      <c r="W7" s="22"/>
      <c r="X7" s="22"/>
    </row>
    <row r="8" s="1" customFormat="1" ht="96" customHeight="1" spans="1:34">
      <c r="A8" s="23">
        <v>1</v>
      </c>
      <c r="B8" s="24" t="s">
        <v>33</v>
      </c>
      <c r="C8" s="25" t="s">
        <v>34</v>
      </c>
      <c r="D8" s="25" t="s">
        <v>35</v>
      </c>
      <c r="E8" s="25" t="s">
        <v>36</v>
      </c>
      <c r="F8" s="26" t="s">
        <v>37</v>
      </c>
      <c r="G8" s="25">
        <v>249</v>
      </c>
      <c r="H8" s="25">
        <v>249</v>
      </c>
      <c r="I8" s="27"/>
      <c r="J8" s="26" t="s">
        <v>38</v>
      </c>
      <c r="K8" s="25" t="s">
        <v>39</v>
      </c>
      <c r="L8" s="25">
        <v>13</v>
      </c>
      <c r="M8" s="25">
        <v>98</v>
      </c>
      <c r="N8" s="25">
        <v>0.44</v>
      </c>
      <c r="O8" s="25">
        <v>0.44</v>
      </c>
      <c r="P8" s="25">
        <v>0</v>
      </c>
      <c r="Q8" s="25">
        <v>1.12</v>
      </c>
      <c r="R8" s="25">
        <v>1.12</v>
      </c>
      <c r="S8" s="25">
        <v>0</v>
      </c>
      <c r="T8" s="25" t="s">
        <v>40</v>
      </c>
      <c r="U8" s="25" t="s">
        <v>41</v>
      </c>
      <c r="V8" s="25" t="s">
        <v>42</v>
      </c>
      <c r="W8" s="25" t="s">
        <v>43</v>
      </c>
      <c r="X8" s="22"/>
    </row>
    <row r="9" s="1" customFormat="1" ht="133" customHeight="1" spans="1:34">
      <c r="A9" s="23">
        <v>2</v>
      </c>
      <c r="B9" s="24" t="s">
        <v>44</v>
      </c>
      <c r="C9" s="25" t="s">
        <v>45</v>
      </c>
      <c r="D9" s="25" t="s">
        <v>46</v>
      </c>
      <c r="E9" s="25" t="s">
        <v>36</v>
      </c>
      <c r="F9" s="26" t="s">
        <v>47</v>
      </c>
      <c r="G9" s="28">
        <v>200</v>
      </c>
      <c r="H9" s="28">
        <v>200</v>
      </c>
      <c r="I9" s="25" t="s">
        <v>48</v>
      </c>
      <c r="J9" s="26" t="s">
        <v>49</v>
      </c>
      <c r="K9" s="25" t="s">
        <v>50</v>
      </c>
      <c r="L9" s="25">
        <v>1</v>
      </c>
      <c r="M9" s="25">
        <v>8</v>
      </c>
      <c r="N9" s="25">
        <v>0.05</v>
      </c>
      <c r="O9" s="25">
        <v>0</v>
      </c>
      <c r="P9" s="25">
        <v>0.05</v>
      </c>
      <c r="Q9" s="25">
        <v>0.13</v>
      </c>
      <c r="R9" s="25">
        <v>0</v>
      </c>
      <c r="S9" s="25">
        <v>0.13</v>
      </c>
      <c r="T9" s="25" t="s">
        <v>40</v>
      </c>
      <c r="U9" s="25" t="s">
        <v>41</v>
      </c>
      <c r="V9" s="25" t="s">
        <v>51</v>
      </c>
      <c r="W9" s="25" t="s">
        <v>43</v>
      </c>
      <c r="X9" s="22"/>
    </row>
    <row r="10" s="1" customFormat="1" ht="409" customHeight="1" spans="1:34">
      <c r="A10" s="23">
        <v>3</v>
      </c>
      <c r="B10" s="29" t="s">
        <v>52</v>
      </c>
      <c r="C10" s="30" t="s">
        <v>45</v>
      </c>
      <c r="D10" s="30" t="s">
        <v>35</v>
      </c>
      <c r="E10" s="30" t="s">
        <v>36</v>
      </c>
      <c r="F10" s="31" t="s">
        <v>53</v>
      </c>
      <c r="G10" s="30">
        <v>222.75</v>
      </c>
      <c r="H10" s="30">
        <v>222.75</v>
      </c>
      <c r="I10" s="30"/>
      <c r="J10" s="32" t="s">
        <v>54</v>
      </c>
      <c r="K10" s="30" t="s">
        <v>55</v>
      </c>
      <c r="L10" s="30"/>
      <c r="M10" s="30"/>
      <c r="N10" s="30"/>
      <c r="O10" s="30"/>
      <c r="P10" s="30"/>
      <c r="Q10" s="30"/>
      <c r="R10" s="30"/>
      <c r="S10" s="30"/>
      <c r="T10" s="30" t="s">
        <v>41</v>
      </c>
      <c r="U10" s="30" t="s">
        <v>41</v>
      </c>
      <c r="V10" s="30" t="s">
        <v>56</v>
      </c>
      <c r="W10" s="30" t="s">
        <v>43</v>
      </c>
      <c r="X10" s="30"/>
      <c r="AH10" s="33"/>
    </row>
    <row r="11" s="1" customFormat="1" ht="233" customHeight="1" spans="1:34">
      <c r="A11" s="23">
        <v>4</v>
      </c>
      <c r="B11" s="34" t="s">
        <v>52</v>
      </c>
      <c r="C11" s="35" t="s">
        <v>45</v>
      </c>
      <c r="D11" s="36" t="s">
        <v>57</v>
      </c>
      <c r="E11" s="37" t="s">
        <v>36</v>
      </c>
      <c r="F11" s="38" t="s">
        <v>58</v>
      </c>
      <c r="G11" s="37">
        <v>253</v>
      </c>
      <c r="H11" s="37">
        <v>253</v>
      </c>
      <c r="I11" s="39"/>
      <c r="J11" s="38" t="s">
        <v>54</v>
      </c>
      <c r="K11" s="37"/>
      <c r="L11" s="36"/>
      <c r="M11" s="36"/>
      <c r="N11" s="36"/>
      <c r="O11" s="36"/>
      <c r="P11" s="36"/>
      <c r="Q11" s="36"/>
      <c r="R11" s="36"/>
      <c r="S11" s="36"/>
      <c r="T11" s="40" t="s">
        <v>59</v>
      </c>
      <c r="U11" s="36" t="s">
        <v>41</v>
      </c>
      <c r="V11" s="41" t="s">
        <v>56</v>
      </c>
      <c r="W11" s="25" t="s">
        <v>43</v>
      </c>
      <c r="X11" s="42"/>
      <c r="AB11" s="43"/>
    </row>
    <row r="12" s="1" customFormat="1" ht="341" customHeight="1" spans="1:34">
      <c r="A12" s="23">
        <v>5</v>
      </c>
      <c r="B12" s="38" t="s">
        <v>60</v>
      </c>
      <c r="C12" s="44" t="s">
        <v>45</v>
      </c>
      <c r="D12" s="44" t="s">
        <v>61</v>
      </c>
      <c r="E12" s="44" t="s">
        <v>36</v>
      </c>
      <c r="F12" s="45" t="s">
        <v>62</v>
      </c>
      <c r="G12" s="44">
        <v>53</v>
      </c>
      <c r="H12" s="44">
        <v>53</v>
      </c>
      <c r="I12" s="44"/>
      <c r="J12" s="46" t="s">
        <v>63</v>
      </c>
      <c r="K12" s="47"/>
      <c r="L12" s="44"/>
      <c r="M12" s="44"/>
      <c r="N12" s="48"/>
      <c r="O12" s="48"/>
      <c r="P12" s="48"/>
      <c r="Q12" s="48"/>
      <c r="R12" s="48"/>
      <c r="S12" s="48"/>
      <c r="T12" s="44" t="s">
        <v>64</v>
      </c>
      <c r="U12" s="44" t="s">
        <v>41</v>
      </c>
      <c r="V12" s="44" t="s">
        <v>51</v>
      </c>
      <c r="W12" s="44" t="s">
        <v>43</v>
      </c>
      <c r="X12" s="42"/>
      <c r="AB12" s="43"/>
    </row>
    <row r="13" s="1" customFormat="1" ht="382" customHeight="1" spans="1:34">
      <c r="A13" s="23">
        <v>6</v>
      </c>
      <c r="B13" s="24" t="s">
        <v>65</v>
      </c>
      <c r="C13" s="25" t="s">
        <v>34</v>
      </c>
      <c r="D13" s="25" t="s">
        <v>35</v>
      </c>
      <c r="E13" s="25" t="s">
        <v>36</v>
      </c>
      <c r="F13" s="26" t="s">
        <v>66</v>
      </c>
      <c r="G13" s="25">
        <v>100</v>
      </c>
      <c r="H13" s="25">
        <v>100</v>
      </c>
      <c r="I13" s="27"/>
      <c r="J13" s="26" t="s">
        <v>67</v>
      </c>
      <c r="K13" s="26"/>
      <c r="L13" s="25">
        <v>13</v>
      </c>
      <c r="M13" s="25">
        <v>98</v>
      </c>
      <c r="N13" s="25">
        <v>0.2391</v>
      </c>
      <c r="O13" s="25">
        <v>0.0812</v>
      </c>
      <c r="P13" s="25">
        <v>0.1679</v>
      </c>
      <c r="Q13" s="25">
        <v>0.7278</v>
      </c>
      <c r="R13" s="25">
        <v>0.2172</v>
      </c>
      <c r="S13" s="25">
        <v>0.5106</v>
      </c>
      <c r="T13" s="25" t="s">
        <v>68</v>
      </c>
      <c r="U13" s="25" t="s">
        <v>41</v>
      </c>
      <c r="V13" s="25" t="s">
        <v>42</v>
      </c>
      <c r="W13" s="25" t="s">
        <v>43</v>
      </c>
      <c r="X13" s="22"/>
      <c r="AB13" s="49"/>
    </row>
    <row r="14" s="3" customFormat="1" ht="245" customHeight="1" spans="1:34">
      <c r="A14" s="23">
        <v>7</v>
      </c>
      <c r="B14" s="50" t="s">
        <v>69</v>
      </c>
      <c r="C14" s="44" t="s">
        <v>45</v>
      </c>
      <c r="D14" s="44" t="s">
        <v>70</v>
      </c>
      <c r="E14" s="44" t="s">
        <v>71</v>
      </c>
      <c r="F14" s="47" t="s">
        <v>72</v>
      </c>
      <c r="G14" s="25">
        <v>50</v>
      </c>
      <c r="H14" s="25">
        <v>50</v>
      </c>
      <c r="I14" s="25"/>
      <c r="J14" s="47" t="s">
        <v>73</v>
      </c>
      <c r="K14" s="44" t="s">
        <v>74</v>
      </c>
      <c r="L14" s="25"/>
      <c r="M14" s="25"/>
      <c r="N14" s="25"/>
      <c r="O14" s="25"/>
      <c r="P14" s="25"/>
      <c r="Q14" s="25"/>
      <c r="R14" s="25"/>
      <c r="S14" s="25"/>
      <c r="T14" s="44" t="s">
        <v>75</v>
      </c>
      <c r="U14" s="25" t="s">
        <v>41</v>
      </c>
      <c r="V14" s="25" t="s">
        <v>76</v>
      </c>
      <c r="W14" s="25" t="s">
        <v>43</v>
      </c>
      <c r="X14" s="51"/>
    </row>
    <row r="15" s="1" customFormat="1" ht="257" customHeight="1" spans="1:34">
      <c r="A15" s="23">
        <v>8</v>
      </c>
      <c r="B15" s="24" t="s">
        <v>77</v>
      </c>
      <c r="C15" s="25" t="s">
        <v>45</v>
      </c>
      <c r="D15" s="25" t="s">
        <v>78</v>
      </c>
      <c r="E15" s="25" t="s">
        <v>79</v>
      </c>
      <c r="F15" s="47" t="s">
        <v>80</v>
      </c>
      <c r="G15" s="25">
        <v>50</v>
      </c>
      <c r="H15" s="25">
        <v>50</v>
      </c>
      <c r="I15" s="52"/>
      <c r="J15" s="26" t="s">
        <v>81</v>
      </c>
      <c r="K15" s="25" t="s">
        <v>82</v>
      </c>
      <c r="L15" s="25" t="s">
        <v>82</v>
      </c>
      <c r="M15" s="25" t="s">
        <v>82</v>
      </c>
      <c r="N15" s="25" t="s">
        <v>82</v>
      </c>
      <c r="O15" s="25" t="s">
        <v>82</v>
      </c>
      <c r="P15" s="25" t="s">
        <v>82</v>
      </c>
      <c r="Q15" s="25" t="s">
        <v>82</v>
      </c>
      <c r="R15" s="25" t="s">
        <v>82</v>
      </c>
      <c r="S15" s="25" t="s">
        <v>82</v>
      </c>
      <c r="T15" s="25" t="s">
        <v>83</v>
      </c>
      <c r="U15" s="25" t="s">
        <v>41</v>
      </c>
      <c r="V15" s="25" t="s">
        <v>84</v>
      </c>
      <c r="W15" s="25" t="s">
        <v>43</v>
      </c>
      <c r="X15" s="22"/>
    </row>
    <row r="16" s="1" customFormat="1" ht="181" customHeight="1" spans="1:34">
      <c r="A16" s="23">
        <v>9</v>
      </c>
      <c r="B16" s="26" t="s">
        <v>85</v>
      </c>
      <c r="C16" s="25" t="s">
        <v>34</v>
      </c>
      <c r="D16" s="25" t="s">
        <v>78</v>
      </c>
      <c r="E16" s="25" t="s">
        <v>79</v>
      </c>
      <c r="F16" s="26" t="s">
        <v>86</v>
      </c>
      <c r="G16" s="25">
        <v>200</v>
      </c>
      <c r="H16" s="25">
        <v>200</v>
      </c>
      <c r="I16" s="53"/>
      <c r="J16" s="26" t="s">
        <v>87</v>
      </c>
      <c r="K16" s="25" t="s">
        <v>82</v>
      </c>
      <c r="L16" s="25">
        <v>1</v>
      </c>
      <c r="M16" s="25">
        <v>3</v>
      </c>
      <c r="N16" s="25" t="s">
        <v>82</v>
      </c>
      <c r="O16" s="25" t="s">
        <v>82</v>
      </c>
      <c r="P16" s="25" t="s">
        <v>82</v>
      </c>
      <c r="Q16" s="25" t="s">
        <v>82</v>
      </c>
      <c r="R16" s="25" t="s">
        <v>82</v>
      </c>
      <c r="S16" s="25" t="s">
        <v>82</v>
      </c>
      <c r="T16" s="25" t="s">
        <v>83</v>
      </c>
      <c r="U16" s="25" t="s">
        <v>41</v>
      </c>
      <c r="V16" s="25" t="s">
        <v>84</v>
      </c>
      <c r="W16" s="25" t="s">
        <v>43</v>
      </c>
      <c r="X16" s="22"/>
    </row>
    <row r="17" s="1" customFormat="1" ht="165" customHeight="1" spans="1:24">
      <c r="A17" s="23">
        <v>10</v>
      </c>
      <c r="B17" s="26" t="s">
        <v>88</v>
      </c>
      <c r="C17" s="25" t="s">
        <v>45</v>
      </c>
      <c r="D17" s="25" t="s">
        <v>78</v>
      </c>
      <c r="E17" s="25" t="s">
        <v>79</v>
      </c>
      <c r="F17" s="47" t="s">
        <v>89</v>
      </c>
      <c r="G17" s="25">
        <v>300</v>
      </c>
      <c r="H17" s="25">
        <v>300</v>
      </c>
      <c r="I17" s="53"/>
      <c r="J17" s="26" t="s">
        <v>90</v>
      </c>
      <c r="K17" s="25" t="s">
        <v>82</v>
      </c>
      <c r="L17" s="25" t="s">
        <v>82</v>
      </c>
      <c r="M17" s="25" t="s">
        <v>82</v>
      </c>
      <c r="N17" s="25" t="s">
        <v>82</v>
      </c>
      <c r="O17" s="25" t="s">
        <v>82</v>
      </c>
      <c r="P17" s="25" t="s">
        <v>82</v>
      </c>
      <c r="Q17" s="25" t="s">
        <v>82</v>
      </c>
      <c r="R17" s="25" t="s">
        <v>82</v>
      </c>
      <c r="S17" s="25" t="s">
        <v>82</v>
      </c>
      <c r="T17" s="25" t="s">
        <v>83</v>
      </c>
      <c r="U17" s="25" t="s">
        <v>41</v>
      </c>
      <c r="V17" s="25" t="s">
        <v>84</v>
      </c>
      <c r="W17" s="25" t="s">
        <v>43</v>
      </c>
      <c r="X17" s="22"/>
    </row>
    <row r="18" s="1" customFormat="1" ht="345" customHeight="1" spans="1:24">
      <c r="A18" s="23">
        <v>11</v>
      </c>
      <c r="B18" s="54" t="s">
        <v>91</v>
      </c>
      <c r="C18" s="35" t="s">
        <v>45</v>
      </c>
      <c r="D18" s="36" t="s">
        <v>57</v>
      </c>
      <c r="E18" s="36" t="s">
        <v>92</v>
      </c>
      <c r="F18" s="54" t="s">
        <v>93</v>
      </c>
      <c r="G18" s="37">
        <v>2500</v>
      </c>
      <c r="H18" s="44">
        <v>1000</v>
      </c>
      <c r="I18" s="55">
        <v>1500</v>
      </c>
      <c r="J18" s="56" t="s">
        <v>94</v>
      </c>
      <c r="K18" s="36" t="s">
        <v>95</v>
      </c>
      <c r="L18" s="36">
        <v>13</v>
      </c>
      <c r="M18" s="36">
        <v>98</v>
      </c>
      <c r="N18" s="36">
        <v>0.1</v>
      </c>
      <c r="O18" s="36">
        <v>0.0125</v>
      </c>
      <c r="P18" s="36">
        <v>0.0875</v>
      </c>
      <c r="Q18" s="36">
        <v>0.15</v>
      </c>
      <c r="R18" s="36">
        <v>0.015</v>
      </c>
      <c r="S18" s="36">
        <v>0.135</v>
      </c>
      <c r="T18" s="40" t="s">
        <v>96</v>
      </c>
      <c r="U18" s="36" t="s">
        <v>41</v>
      </c>
      <c r="V18" s="41" t="s">
        <v>51</v>
      </c>
      <c r="W18" s="44" t="s">
        <v>43</v>
      </c>
      <c r="X18" s="22"/>
    </row>
    <row r="19" s="1" customFormat="1" ht="280" customHeight="1" spans="1:24">
      <c r="A19" s="23">
        <v>12</v>
      </c>
      <c r="B19" s="45" t="s">
        <v>97</v>
      </c>
      <c r="C19" s="44" t="s">
        <v>45</v>
      </c>
      <c r="D19" s="44" t="s">
        <v>61</v>
      </c>
      <c r="E19" s="44" t="s">
        <v>36</v>
      </c>
      <c r="F19" s="57" t="s">
        <v>98</v>
      </c>
      <c r="G19" s="44">
        <v>150</v>
      </c>
      <c r="H19" s="44">
        <v>150</v>
      </c>
      <c r="I19" s="44"/>
      <c r="J19" s="47" t="s">
        <v>99</v>
      </c>
      <c r="K19" s="47" t="s">
        <v>100</v>
      </c>
      <c r="L19" s="44">
        <v>13</v>
      </c>
      <c r="M19" s="44">
        <v>98</v>
      </c>
      <c r="N19" s="48">
        <v>0.01</v>
      </c>
      <c r="O19" s="48">
        <v>0.003</v>
      </c>
      <c r="P19" s="48">
        <v>0.007</v>
      </c>
      <c r="Q19" s="48">
        <v>0.03</v>
      </c>
      <c r="R19" s="48">
        <v>0.009</v>
      </c>
      <c r="S19" s="48">
        <v>0.021</v>
      </c>
      <c r="T19" s="25" t="s">
        <v>64</v>
      </c>
      <c r="U19" s="25" t="s">
        <v>41</v>
      </c>
      <c r="V19" s="25" t="s">
        <v>51</v>
      </c>
      <c r="W19" s="25" t="s">
        <v>43</v>
      </c>
      <c r="X19" s="22"/>
    </row>
    <row r="20" s="3" customFormat="1" ht="385" customHeight="1" spans="1:24">
      <c r="A20" s="23">
        <v>13</v>
      </c>
      <c r="B20" s="58" t="s">
        <v>101</v>
      </c>
      <c r="C20" s="59" t="s">
        <v>45</v>
      </c>
      <c r="D20" s="60" t="s">
        <v>102</v>
      </c>
      <c r="E20" s="60" t="s">
        <v>103</v>
      </c>
      <c r="F20" s="61" t="s">
        <v>104</v>
      </c>
      <c r="G20" s="59">
        <v>2500</v>
      </c>
      <c r="H20" s="59">
        <v>1000</v>
      </c>
      <c r="I20" s="62">
        <v>1500</v>
      </c>
      <c r="J20" s="58" t="s">
        <v>105</v>
      </c>
      <c r="K20" s="60" t="s">
        <v>106</v>
      </c>
      <c r="L20" s="59">
        <v>1</v>
      </c>
      <c r="M20" s="59">
        <v>4</v>
      </c>
      <c r="N20" s="59">
        <f>O20+P20</f>
        <v>0.0608</v>
      </c>
      <c r="O20" s="59">
        <v>0.0086</v>
      </c>
      <c r="P20" s="59">
        <v>0.0522</v>
      </c>
      <c r="Q20" s="59">
        <f>R20+S20</f>
        <v>0.1816</v>
      </c>
      <c r="R20" s="59">
        <v>0.0231</v>
      </c>
      <c r="S20" s="59">
        <v>0.1585</v>
      </c>
      <c r="T20" s="60" t="s">
        <v>107</v>
      </c>
      <c r="U20" s="60" t="s">
        <v>41</v>
      </c>
      <c r="V20" s="60" t="s">
        <v>108</v>
      </c>
      <c r="W20" s="59" t="s">
        <v>43</v>
      </c>
      <c r="X20" s="59"/>
    </row>
    <row r="21" s="1" customFormat="1" ht="211" customHeight="1" spans="1:24">
      <c r="A21" s="23">
        <v>14</v>
      </c>
      <c r="B21" s="24" t="s">
        <v>109</v>
      </c>
      <c r="C21" s="63" t="s">
        <v>45</v>
      </c>
      <c r="D21" s="64" t="s">
        <v>110</v>
      </c>
      <c r="E21" s="63" t="s">
        <v>36</v>
      </c>
      <c r="F21" s="26" t="s">
        <v>111</v>
      </c>
      <c r="G21" s="63">
        <v>55.25</v>
      </c>
      <c r="H21" s="63">
        <v>55.25</v>
      </c>
      <c r="I21" s="64"/>
      <c r="J21" s="64" t="s">
        <v>112</v>
      </c>
      <c r="K21" s="65"/>
      <c r="L21" s="63">
        <v>8</v>
      </c>
      <c r="M21" s="63">
        <v>25</v>
      </c>
      <c r="N21" s="63" t="s">
        <v>113</v>
      </c>
      <c r="O21" s="63">
        <v>0.004</v>
      </c>
      <c r="P21" s="63">
        <v>0.0222</v>
      </c>
      <c r="Q21" s="63">
        <v>0.06</v>
      </c>
      <c r="R21" s="63">
        <v>0.004</v>
      </c>
      <c r="S21" s="63">
        <v>0.056</v>
      </c>
      <c r="T21" s="25" t="s">
        <v>68</v>
      </c>
      <c r="U21" s="25" t="s">
        <v>41</v>
      </c>
      <c r="V21" s="25" t="s">
        <v>42</v>
      </c>
      <c r="W21" s="25" t="s">
        <v>43</v>
      </c>
      <c r="X21" s="22"/>
    </row>
    <row r="22" s="4" customFormat="1" ht="304" customHeight="1" spans="1:24">
      <c r="A22" s="23">
        <v>15</v>
      </c>
      <c r="B22" s="26" t="s">
        <v>114</v>
      </c>
      <c r="C22" s="25" t="s">
        <v>45</v>
      </c>
      <c r="D22" s="25" t="s">
        <v>115</v>
      </c>
      <c r="E22" s="25" t="s">
        <v>116</v>
      </c>
      <c r="F22" s="24" t="s">
        <v>117</v>
      </c>
      <c r="G22" s="25">
        <v>25</v>
      </c>
      <c r="H22" s="25">
        <v>25</v>
      </c>
      <c r="I22" s="25"/>
      <c r="J22" s="66" t="s">
        <v>118</v>
      </c>
      <c r="K22" s="25" t="s">
        <v>119</v>
      </c>
      <c r="L22" s="67">
        <v>0</v>
      </c>
      <c r="M22" s="67">
        <v>1</v>
      </c>
      <c r="N22" s="67">
        <v>0.0065</v>
      </c>
      <c r="O22" s="67">
        <v>0.0012</v>
      </c>
      <c r="P22" s="67">
        <v>0.0053</v>
      </c>
      <c r="Q22" s="67">
        <v>0.0195</v>
      </c>
      <c r="R22" s="67">
        <v>0.0036</v>
      </c>
      <c r="S22" s="67">
        <v>0.0159</v>
      </c>
      <c r="T22" s="68" t="s">
        <v>120</v>
      </c>
      <c r="U22" s="68" t="s">
        <v>120</v>
      </c>
      <c r="V22" s="25"/>
      <c r="W22" s="25" t="s">
        <v>43</v>
      </c>
      <c r="X22" s="27"/>
    </row>
    <row r="23" s="1" customFormat="1" ht="363" customHeight="1" spans="1:24">
      <c r="A23" s="23">
        <v>16</v>
      </c>
      <c r="B23" s="34" t="s">
        <v>121</v>
      </c>
      <c r="C23" s="37" t="s">
        <v>45</v>
      </c>
      <c r="D23" s="37" t="s">
        <v>122</v>
      </c>
      <c r="E23" s="44" t="s">
        <v>123</v>
      </c>
      <c r="F23" s="45" t="s">
        <v>124</v>
      </c>
      <c r="G23" s="25">
        <v>213</v>
      </c>
      <c r="H23" s="25">
        <v>89</v>
      </c>
      <c r="I23" s="69">
        <v>124</v>
      </c>
      <c r="J23" s="70" t="s">
        <v>125</v>
      </c>
      <c r="K23" s="37" t="s">
        <v>106</v>
      </c>
      <c r="L23" s="37">
        <v>0</v>
      </c>
      <c r="M23" s="44">
        <v>2</v>
      </c>
      <c r="N23" s="44">
        <v>0.0133</v>
      </c>
      <c r="O23" s="44">
        <v>0</v>
      </c>
      <c r="P23" s="44">
        <v>0.0133</v>
      </c>
      <c r="Q23" s="44">
        <v>0.04</v>
      </c>
      <c r="R23" s="44">
        <v>0</v>
      </c>
      <c r="S23" s="44">
        <v>0.04</v>
      </c>
      <c r="T23" s="37" t="s">
        <v>126</v>
      </c>
      <c r="U23" s="37" t="s">
        <v>41</v>
      </c>
      <c r="V23" s="71" t="s">
        <v>51</v>
      </c>
      <c r="W23" s="25" t="s">
        <v>43</v>
      </c>
      <c r="X23" s="22"/>
    </row>
    <row r="24" s="1" customFormat="1" ht="261" customHeight="1" spans="1:24">
      <c r="A24" s="23">
        <v>17</v>
      </c>
      <c r="B24" s="45" t="s">
        <v>127</v>
      </c>
      <c r="C24" s="72" t="s">
        <v>34</v>
      </c>
      <c r="D24" s="37" t="s">
        <v>122</v>
      </c>
      <c r="E24" s="44" t="s">
        <v>128</v>
      </c>
      <c r="F24" s="45" t="s">
        <v>129</v>
      </c>
      <c r="G24" s="25">
        <v>439</v>
      </c>
      <c r="H24" s="25">
        <v>174</v>
      </c>
      <c r="I24" s="69">
        <v>265</v>
      </c>
      <c r="J24" s="47" t="s">
        <v>130</v>
      </c>
      <c r="K24" s="37" t="s">
        <v>131</v>
      </c>
      <c r="L24" s="44">
        <v>0</v>
      </c>
      <c r="M24" s="44">
        <v>1</v>
      </c>
      <c r="N24" s="44">
        <v>0.0449</v>
      </c>
      <c r="O24" s="44">
        <v>0.003</v>
      </c>
      <c r="P24" s="44">
        <v>0.0419</v>
      </c>
      <c r="Q24" s="44">
        <v>0.15</v>
      </c>
      <c r="R24" s="44">
        <v>0.006</v>
      </c>
      <c r="S24" s="44">
        <v>0.144</v>
      </c>
      <c r="T24" s="25" t="s">
        <v>132</v>
      </c>
      <c r="U24" s="36" t="s">
        <v>41</v>
      </c>
      <c r="V24" s="36" t="s">
        <v>84</v>
      </c>
      <c r="W24" s="25" t="s">
        <v>43</v>
      </c>
      <c r="X24" s="22"/>
    </row>
    <row r="25" s="1" customFormat="1" ht="348" customHeight="1" spans="1:24">
      <c r="A25" s="23">
        <v>18</v>
      </c>
      <c r="B25" s="26" t="s">
        <v>133</v>
      </c>
      <c r="C25" s="63" t="s">
        <v>34</v>
      </c>
      <c r="D25" s="25" t="s">
        <v>134</v>
      </c>
      <c r="E25" s="25" t="s">
        <v>135</v>
      </c>
      <c r="F25" s="24" t="s">
        <v>136</v>
      </c>
      <c r="G25" s="25">
        <v>200</v>
      </c>
      <c r="H25" s="25">
        <v>80</v>
      </c>
      <c r="I25" s="25">
        <v>120</v>
      </c>
      <c r="J25" s="26" t="s">
        <v>137</v>
      </c>
      <c r="K25" s="25" t="s">
        <v>106</v>
      </c>
      <c r="L25" s="25">
        <v>2</v>
      </c>
      <c r="M25" s="25">
        <v>3</v>
      </c>
      <c r="N25" s="25">
        <v>0.00012</v>
      </c>
      <c r="O25" s="25">
        <v>2e-5</v>
      </c>
      <c r="P25" s="25">
        <v>0.0001</v>
      </c>
      <c r="Q25" s="25">
        <v>0.00011</v>
      </c>
      <c r="R25" s="25">
        <v>1e-5</v>
      </c>
      <c r="S25" s="25">
        <v>0.0001</v>
      </c>
      <c r="T25" s="25" t="s">
        <v>132</v>
      </c>
      <c r="U25" s="25" t="s">
        <v>41</v>
      </c>
      <c r="V25" s="25" t="s">
        <v>138</v>
      </c>
      <c r="W25" s="25" t="s">
        <v>43</v>
      </c>
      <c r="X25" s="22"/>
    </row>
    <row r="26" s="1" customFormat="1" ht="309" customHeight="1" spans="1:24">
      <c r="A26" s="23">
        <v>19</v>
      </c>
      <c r="B26" s="26" t="s">
        <v>139</v>
      </c>
      <c r="C26" s="25" t="s">
        <v>45</v>
      </c>
      <c r="D26" s="25" t="s">
        <v>140</v>
      </c>
      <c r="E26" s="25" t="s">
        <v>141</v>
      </c>
      <c r="F26" s="24" t="s">
        <v>142</v>
      </c>
      <c r="G26" s="25">
        <v>336</v>
      </c>
      <c r="H26" s="25">
        <v>336</v>
      </c>
      <c r="I26" s="25"/>
      <c r="J26" s="26" t="s">
        <v>143</v>
      </c>
      <c r="K26" s="25" t="s">
        <v>144</v>
      </c>
      <c r="L26" s="25">
        <v>1</v>
      </c>
      <c r="M26" s="25">
        <v>1</v>
      </c>
      <c r="N26" s="25">
        <v>0.017</v>
      </c>
      <c r="O26" s="25">
        <v>0.0038</v>
      </c>
      <c r="P26" s="25">
        <v>0.0132</v>
      </c>
      <c r="Q26" s="25">
        <v>0.1179</v>
      </c>
      <c r="R26" s="25">
        <v>0.109</v>
      </c>
      <c r="S26" s="25">
        <v>0.107</v>
      </c>
      <c r="T26" s="25" t="s">
        <v>132</v>
      </c>
      <c r="U26" s="25" t="s">
        <v>41</v>
      </c>
      <c r="V26" s="25" t="s">
        <v>84</v>
      </c>
      <c r="W26" s="25" t="s">
        <v>43</v>
      </c>
      <c r="X26" s="22"/>
    </row>
    <row r="27" s="1" customFormat="1" ht="383" customHeight="1" spans="1:24">
      <c r="A27" s="23">
        <v>20</v>
      </c>
      <c r="B27" s="26" t="s">
        <v>145</v>
      </c>
      <c r="C27" s="25" t="s">
        <v>45</v>
      </c>
      <c r="D27" s="25" t="s">
        <v>140</v>
      </c>
      <c r="E27" s="25" t="s">
        <v>146</v>
      </c>
      <c r="F27" s="24" t="s">
        <v>147</v>
      </c>
      <c r="G27" s="25">
        <v>400</v>
      </c>
      <c r="H27" s="25">
        <v>400</v>
      </c>
      <c r="I27" s="25"/>
      <c r="J27" s="26" t="s">
        <v>148</v>
      </c>
      <c r="K27" s="25" t="s">
        <v>144</v>
      </c>
      <c r="L27" s="25">
        <v>1</v>
      </c>
      <c r="M27" s="25">
        <v>1</v>
      </c>
      <c r="N27" s="25">
        <v>0.017</v>
      </c>
      <c r="O27" s="25">
        <v>0.0038</v>
      </c>
      <c r="P27" s="25">
        <v>0.0132</v>
      </c>
      <c r="Q27" s="25">
        <v>0.1179</v>
      </c>
      <c r="R27" s="25">
        <v>0.109</v>
      </c>
      <c r="S27" s="25">
        <v>0.107</v>
      </c>
      <c r="T27" s="25" t="s">
        <v>132</v>
      </c>
      <c r="U27" s="25" t="s">
        <v>41</v>
      </c>
      <c r="V27" s="25" t="s">
        <v>84</v>
      </c>
      <c r="W27" s="25" t="s">
        <v>43</v>
      </c>
      <c r="X27" s="22"/>
    </row>
    <row r="28" s="1" customFormat="1" ht="218" customHeight="1" spans="1:24">
      <c r="A28" s="23">
        <v>21</v>
      </c>
      <c r="B28" s="26" t="s">
        <v>149</v>
      </c>
      <c r="C28" s="25" t="s">
        <v>150</v>
      </c>
      <c r="D28" s="26" t="s">
        <v>110</v>
      </c>
      <c r="E28" s="25" t="s">
        <v>151</v>
      </c>
      <c r="F28" s="24" t="s">
        <v>152</v>
      </c>
      <c r="G28" s="25">
        <v>214</v>
      </c>
      <c r="H28" s="25">
        <v>214</v>
      </c>
      <c r="I28" s="25"/>
      <c r="J28" s="26" t="s">
        <v>153</v>
      </c>
      <c r="K28" s="25" t="s">
        <v>154</v>
      </c>
      <c r="L28" s="25">
        <v>0</v>
      </c>
      <c r="M28" s="25">
        <v>2</v>
      </c>
      <c r="N28" s="25">
        <v>0.0003</v>
      </c>
      <c r="O28" s="25">
        <v>0.0003</v>
      </c>
      <c r="P28" s="25">
        <v>0</v>
      </c>
      <c r="Q28" s="25">
        <v>0.0006</v>
      </c>
      <c r="R28" s="25">
        <v>0.0006</v>
      </c>
      <c r="S28" s="25">
        <v>0</v>
      </c>
      <c r="T28" s="25" t="s">
        <v>132</v>
      </c>
      <c r="U28" s="25" t="s">
        <v>41</v>
      </c>
      <c r="V28" s="25" t="s">
        <v>84</v>
      </c>
      <c r="W28" s="25" t="s">
        <v>43</v>
      </c>
      <c r="X28" s="25"/>
    </row>
    <row r="29" s="1" customFormat="1" ht="276" customHeight="1" spans="1:24">
      <c r="A29" s="23">
        <v>22</v>
      </c>
      <c r="B29" s="26" t="s">
        <v>155</v>
      </c>
      <c r="C29" s="25" t="s">
        <v>45</v>
      </c>
      <c r="D29" s="52" t="s">
        <v>35</v>
      </c>
      <c r="E29" s="25" t="s">
        <v>156</v>
      </c>
      <c r="F29" s="24" t="s">
        <v>157</v>
      </c>
      <c r="G29" s="25">
        <v>284.6</v>
      </c>
      <c r="H29" s="25">
        <v>284.6</v>
      </c>
      <c r="I29" s="52"/>
      <c r="J29" s="26" t="s">
        <v>158</v>
      </c>
      <c r="K29" s="25" t="s">
        <v>159</v>
      </c>
      <c r="L29" s="25">
        <v>0</v>
      </c>
      <c r="M29" s="25">
        <v>1</v>
      </c>
      <c r="N29" s="25">
        <v>0.0003</v>
      </c>
      <c r="O29" s="25">
        <v>0.0003</v>
      </c>
      <c r="P29" s="25">
        <v>0</v>
      </c>
      <c r="Q29" s="25">
        <v>0.0009</v>
      </c>
      <c r="R29" s="25">
        <v>0.0009</v>
      </c>
      <c r="S29" s="25">
        <v>0</v>
      </c>
      <c r="T29" s="25" t="s">
        <v>132</v>
      </c>
      <c r="U29" s="25" t="s">
        <v>41</v>
      </c>
      <c r="V29" s="25" t="s">
        <v>56</v>
      </c>
      <c r="W29" s="52" t="s">
        <v>43</v>
      </c>
      <c r="X29" s="25"/>
    </row>
    <row r="30" s="1" customFormat="1" ht="288" customHeight="1" spans="1:24">
      <c r="A30" s="23">
        <v>23</v>
      </c>
      <c r="B30" s="24" t="s">
        <v>160</v>
      </c>
      <c r="C30" s="25" t="s">
        <v>45</v>
      </c>
      <c r="D30" s="25" t="s">
        <v>140</v>
      </c>
      <c r="E30" s="25" t="s">
        <v>161</v>
      </c>
      <c r="F30" s="26" t="s">
        <v>162</v>
      </c>
      <c r="G30" s="25">
        <v>600</v>
      </c>
      <c r="H30" s="25">
        <v>200</v>
      </c>
      <c r="I30" s="25">
        <v>400</v>
      </c>
      <c r="J30" s="26" t="s">
        <v>163</v>
      </c>
      <c r="K30" s="25" t="s">
        <v>164</v>
      </c>
      <c r="L30" s="25">
        <v>0</v>
      </c>
      <c r="M30" s="25">
        <v>1</v>
      </c>
      <c r="N30" s="25">
        <v>0.0919</v>
      </c>
      <c r="O30" s="25">
        <v>0.0013</v>
      </c>
      <c r="P30" s="25">
        <v>0.0906</v>
      </c>
      <c r="Q30" s="25">
        <v>0.2709</v>
      </c>
      <c r="R30" s="25">
        <v>0.0029</v>
      </c>
      <c r="S30" s="25">
        <v>0.268</v>
      </c>
      <c r="T30" s="25" t="s">
        <v>165</v>
      </c>
      <c r="U30" s="25" t="s">
        <v>41</v>
      </c>
      <c r="V30" s="25" t="s">
        <v>51</v>
      </c>
      <c r="W30" s="25" t="s">
        <v>43</v>
      </c>
      <c r="X30" s="25"/>
    </row>
    <row r="31" s="1" customFormat="1" ht="190" customHeight="1" spans="1:24">
      <c r="A31" s="23">
        <v>24</v>
      </c>
      <c r="B31" s="24" t="s">
        <v>166</v>
      </c>
      <c r="C31" s="25" t="s">
        <v>45</v>
      </c>
      <c r="D31" s="25" t="s">
        <v>140</v>
      </c>
      <c r="E31" s="25" t="s">
        <v>167</v>
      </c>
      <c r="F31" s="47" t="s">
        <v>168</v>
      </c>
      <c r="G31" s="25">
        <v>100</v>
      </c>
      <c r="H31" s="25">
        <v>100</v>
      </c>
      <c r="I31" s="25"/>
      <c r="J31" s="26" t="s">
        <v>169</v>
      </c>
      <c r="K31" s="25" t="s">
        <v>170</v>
      </c>
      <c r="L31" s="25">
        <v>0</v>
      </c>
      <c r="M31" s="25">
        <v>1</v>
      </c>
      <c r="N31" s="25">
        <v>0.1145</v>
      </c>
      <c r="O31" s="25">
        <v>0.0004</v>
      </c>
      <c r="P31" s="25">
        <v>0.1141</v>
      </c>
      <c r="Q31" s="25">
        <v>0.1145</v>
      </c>
      <c r="R31" s="25">
        <v>0.0004</v>
      </c>
      <c r="S31" s="25">
        <v>0.3331</v>
      </c>
      <c r="T31" s="25" t="s">
        <v>165</v>
      </c>
      <c r="U31" s="25" t="s">
        <v>41</v>
      </c>
      <c r="V31" s="25" t="s">
        <v>171</v>
      </c>
      <c r="W31" s="25" t="s">
        <v>43</v>
      </c>
      <c r="X31" s="25"/>
    </row>
    <row r="32" s="1" customFormat="1" ht="259" customHeight="1" spans="1:24">
      <c r="A32" s="23">
        <v>25</v>
      </c>
      <c r="B32" s="24" t="s">
        <v>172</v>
      </c>
      <c r="C32" s="25" t="s">
        <v>45</v>
      </c>
      <c r="D32" s="25" t="s">
        <v>140</v>
      </c>
      <c r="E32" s="25" t="s">
        <v>173</v>
      </c>
      <c r="F32" s="47" t="s">
        <v>174</v>
      </c>
      <c r="G32" s="25">
        <v>100</v>
      </c>
      <c r="H32" s="25">
        <v>100</v>
      </c>
      <c r="I32" s="25"/>
      <c r="J32" s="26" t="s">
        <v>175</v>
      </c>
      <c r="K32" s="25" t="s">
        <v>170</v>
      </c>
      <c r="L32" s="25">
        <v>0</v>
      </c>
      <c r="M32" s="25">
        <v>1</v>
      </c>
      <c r="N32" s="25">
        <v>0.0597</v>
      </c>
      <c r="O32" s="25">
        <v>0.0006</v>
      </c>
      <c r="P32" s="25">
        <v>0.0591</v>
      </c>
      <c r="Q32" s="25">
        <v>0.1805</v>
      </c>
      <c r="R32" s="25">
        <v>0.0013</v>
      </c>
      <c r="S32" s="25">
        <v>0.1792</v>
      </c>
      <c r="T32" s="25" t="s">
        <v>165</v>
      </c>
      <c r="U32" s="25" t="s">
        <v>41</v>
      </c>
      <c r="V32" s="25" t="s">
        <v>76</v>
      </c>
      <c r="W32" s="25" t="s">
        <v>43</v>
      </c>
      <c r="X32" s="25"/>
    </row>
    <row r="33" s="1" customFormat="1" ht="134" customHeight="1" spans="1:24">
      <c r="A33" s="23">
        <v>26</v>
      </c>
      <c r="B33" s="26" t="s">
        <v>176</v>
      </c>
      <c r="C33" s="25" t="s">
        <v>45</v>
      </c>
      <c r="D33" s="25" t="s">
        <v>140</v>
      </c>
      <c r="E33" s="25" t="s">
        <v>177</v>
      </c>
      <c r="F33" s="26" t="s">
        <v>178</v>
      </c>
      <c r="G33" s="25">
        <v>150</v>
      </c>
      <c r="H33" s="25">
        <v>150</v>
      </c>
      <c r="I33" s="25"/>
      <c r="J33" s="26" t="s">
        <v>179</v>
      </c>
      <c r="K33" s="25" t="s">
        <v>164</v>
      </c>
      <c r="L33" s="25">
        <v>0</v>
      </c>
      <c r="M33" s="25">
        <v>1</v>
      </c>
      <c r="N33" s="25">
        <v>0.1317</v>
      </c>
      <c r="O33" s="25">
        <v>0.0007</v>
      </c>
      <c r="P33" s="25">
        <v>0.131</v>
      </c>
      <c r="Q33" s="25">
        <v>0.349</v>
      </c>
      <c r="R33" s="25">
        <v>0.0019</v>
      </c>
      <c r="S33" s="25">
        <v>0.3471</v>
      </c>
      <c r="T33" s="25" t="s">
        <v>165</v>
      </c>
      <c r="U33" s="25" t="s">
        <v>41</v>
      </c>
      <c r="V33" s="25" t="s">
        <v>51</v>
      </c>
      <c r="W33" s="25" t="s">
        <v>43</v>
      </c>
      <c r="X33" s="25"/>
    </row>
    <row r="34" s="1" customFormat="1" ht="204" customHeight="1" spans="1:24">
      <c r="A34" s="23">
        <v>27</v>
      </c>
      <c r="B34" s="38" t="s">
        <v>180</v>
      </c>
      <c r="C34" s="37" t="s">
        <v>45</v>
      </c>
      <c r="D34" s="37" t="s">
        <v>140</v>
      </c>
      <c r="E34" s="37" t="s">
        <v>181</v>
      </c>
      <c r="F34" s="38" t="s">
        <v>182</v>
      </c>
      <c r="G34" s="25">
        <v>300</v>
      </c>
      <c r="H34" s="25">
        <v>300</v>
      </c>
      <c r="I34" s="25"/>
      <c r="J34" s="38" t="s">
        <v>183</v>
      </c>
      <c r="K34" s="37" t="s">
        <v>164</v>
      </c>
      <c r="L34" s="37">
        <v>0</v>
      </c>
      <c r="M34" s="37">
        <v>1</v>
      </c>
      <c r="N34" s="37">
        <f t="shared" ref="N34:S34" si="0">SUM(N30:N31)</f>
        <v>0.2064</v>
      </c>
      <c r="O34" s="37">
        <f t="shared" si="0"/>
        <v>0.0017</v>
      </c>
      <c r="P34" s="37">
        <f t="shared" si="0"/>
        <v>0.2047</v>
      </c>
      <c r="Q34" s="37">
        <f t="shared" si="0"/>
        <v>0.3854</v>
      </c>
      <c r="R34" s="37">
        <f t="shared" si="0"/>
        <v>0.0033</v>
      </c>
      <c r="S34" s="37">
        <f t="shared" si="0"/>
        <v>0.6011</v>
      </c>
      <c r="T34" s="37" t="s">
        <v>165</v>
      </c>
      <c r="U34" s="37" t="s">
        <v>41</v>
      </c>
      <c r="V34" s="25" t="s">
        <v>51</v>
      </c>
      <c r="W34" s="25" t="s">
        <v>43</v>
      </c>
      <c r="X34" s="25"/>
    </row>
    <row r="35" s="1" customFormat="1" ht="214" customHeight="1" spans="1:24">
      <c r="A35" s="23">
        <v>28</v>
      </c>
      <c r="B35" s="34" t="s">
        <v>184</v>
      </c>
      <c r="C35" s="37" t="s">
        <v>45</v>
      </c>
      <c r="D35" s="37" t="s">
        <v>122</v>
      </c>
      <c r="E35" s="37" t="s">
        <v>185</v>
      </c>
      <c r="F35" s="38" t="s">
        <v>186</v>
      </c>
      <c r="G35" s="37">
        <v>200</v>
      </c>
      <c r="H35" s="37">
        <v>200</v>
      </c>
      <c r="I35" s="25"/>
      <c r="J35" s="38" t="s">
        <v>187</v>
      </c>
      <c r="K35" s="37" t="s">
        <v>188</v>
      </c>
      <c r="L35" s="37">
        <v>0</v>
      </c>
      <c r="M35" s="37">
        <v>2</v>
      </c>
      <c r="N35" s="37">
        <f t="shared" ref="N35:S35" si="1">SUM(N32:N34)</f>
        <v>0.3978</v>
      </c>
      <c r="O35" s="37">
        <f t="shared" si="1"/>
        <v>0.003</v>
      </c>
      <c r="P35" s="37">
        <f t="shared" si="1"/>
        <v>0.3948</v>
      </c>
      <c r="Q35" s="37">
        <f t="shared" si="1"/>
        <v>0.9149</v>
      </c>
      <c r="R35" s="37">
        <f t="shared" si="1"/>
        <v>0.0065</v>
      </c>
      <c r="S35" s="37">
        <f t="shared" si="1"/>
        <v>1.1274</v>
      </c>
      <c r="T35" s="73" t="s">
        <v>165</v>
      </c>
      <c r="U35" s="37" t="s">
        <v>41</v>
      </c>
      <c r="V35" s="74" t="s">
        <v>189</v>
      </c>
      <c r="W35" s="25" t="s">
        <v>43</v>
      </c>
      <c r="X35" s="28"/>
    </row>
    <row r="36" s="5" customFormat="1" ht="169" customHeight="1" spans="1:24">
      <c r="A36" s="23">
        <v>29</v>
      </c>
      <c r="B36" s="26" t="s">
        <v>190</v>
      </c>
      <c r="C36" s="25" t="s">
        <v>45</v>
      </c>
      <c r="D36" s="25" t="s">
        <v>140</v>
      </c>
      <c r="E36" s="25" t="s">
        <v>161</v>
      </c>
      <c r="F36" s="26" t="s">
        <v>191</v>
      </c>
      <c r="G36" s="25">
        <v>100</v>
      </c>
      <c r="H36" s="25">
        <v>100</v>
      </c>
      <c r="I36" s="25"/>
      <c r="J36" s="26" t="s">
        <v>192</v>
      </c>
      <c r="K36" s="25" t="s">
        <v>164</v>
      </c>
      <c r="L36" s="25">
        <v>0</v>
      </c>
      <c r="M36" s="25">
        <v>1</v>
      </c>
      <c r="N36" s="25">
        <v>0.0919</v>
      </c>
      <c r="O36" s="25">
        <v>0.0013</v>
      </c>
      <c r="P36" s="25">
        <v>0.0906</v>
      </c>
      <c r="Q36" s="25">
        <v>0.2709</v>
      </c>
      <c r="R36" s="25">
        <v>0.0029</v>
      </c>
      <c r="S36" s="25">
        <v>0.268</v>
      </c>
      <c r="T36" s="25" t="s">
        <v>165</v>
      </c>
      <c r="U36" s="25" t="s">
        <v>41</v>
      </c>
      <c r="V36" s="25" t="s">
        <v>51</v>
      </c>
      <c r="W36" s="25" t="s">
        <v>43</v>
      </c>
      <c r="X36" s="25"/>
    </row>
    <row r="37" s="5" customFormat="1" ht="141" customHeight="1" spans="1:24">
      <c r="A37" s="23">
        <v>30</v>
      </c>
      <c r="B37" s="26" t="s">
        <v>193</v>
      </c>
      <c r="C37" s="25" t="s">
        <v>45</v>
      </c>
      <c r="D37" s="25" t="s">
        <v>140</v>
      </c>
      <c r="E37" s="25" t="s">
        <v>194</v>
      </c>
      <c r="F37" s="26" t="s">
        <v>195</v>
      </c>
      <c r="G37" s="25">
        <v>40</v>
      </c>
      <c r="H37" s="25">
        <v>40</v>
      </c>
      <c r="I37" s="25"/>
      <c r="J37" s="26" t="s">
        <v>196</v>
      </c>
      <c r="K37" s="25" t="s">
        <v>164</v>
      </c>
      <c r="L37" s="25">
        <v>0</v>
      </c>
      <c r="M37" s="25">
        <v>1</v>
      </c>
      <c r="N37" s="25">
        <v>0.0739</v>
      </c>
      <c r="O37" s="25">
        <v>0.0002</v>
      </c>
      <c r="P37" s="25">
        <v>0.0735</v>
      </c>
      <c r="Q37" s="25">
        <v>0.2013</v>
      </c>
      <c r="R37" s="25">
        <v>0.0004</v>
      </c>
      <c r="S37" s="25">
        <v>0.2009</v>
      </c>
      <c r="T37" s="25" t="s">
        <v>165</v>
      </c>
      <c r="U37" s="25" t="s">
        <v>41</v>
      </c>
      <c r="V37" s="25" t="s">
        <v>51</v>
      </c>
      <c r="W37" s="25" t="s">
        <v>43</v>
      </c>
      <c r="X37" s="25"/>
    </row>
    <row r="38" s="1" customFormat="1" ht="242" customHeight="1" spans="1:24">
      <c r="A38" s="23">
        <v>31</v>
      </c>
      <c r="B38" s="24" t="s">
        <v>197</v>
      </c>
      <c r="C38" s="25" t="s">
        <v>45</v>
      </c>
      <c r="D38" s="25" t="s">
        <v>110</v>
      </c>
      <c r="E38" s="25" t="s">
        <v>198</v>
      </c>
      <c r="F38" s="24" t="s">
        <v>199</v>
      </c>
      <c r="G38" s="25">
        <v>250</v>
      </c>
      <c r="H38" s="25">
        <v>250</v>
      </c>
      <c r="I38" s="25"/>
      <c r="J38" s="26" t="s">
        <v>200</v>
      </c>
      <c r="K38" s="25" t="s">
        <v>170</v>
      </c>
      <c r="L38" s="25">
        <v>0</v>
      </c>
      <c r="M38" s="63">
        <v>2</v>
      </c>
      <c r="N38" s="63">
        <v>0.0903</v>
      </c>
      <c r="O38" s="63">
        <v>0.0072</v>
      </c>
      <c r="P38" s="63">
        <v>0.0831</v>
      </c>
      <c r="Q38" s="63">
        <v>0.283</v>
      </c>
      <c r="R38" s="63">
        <v>0.0168</v>
      </c>
      <c r="S38" s="63">
        <v>0.2662</v>
      </c>
      <c r="T38" s="25" t="s">
        <v>201</v>
      </c>
      <c r="U38" s="25" t="s">
        <v>41</v>
      </c>
      <c r="V38" s="28" t="s">
        <v>84</v>
      </c>
      <c r="W38" s="25" t="s">
        <v>43</v>
      </c>
      <c r="X38" s="63"/>
    </row>
    <row r="39" s="1" customFormat="1" ht="231" customHeight="1" spans="1:24">
      <c r="A39" s="23">
        <v>32</v>
      </c>
      <c r="B39" s="24" t="s">
        <v>202</v>
      </c>
      <c r="C39" s="25" t="s">
        <v>45</v>
      </c>
      <c r="D39" s="25" t="s">
        <v>110</v>
      </c>
      <c r="E39" s="25" t="s">
        <v>203</v>
      </c>
      <c r="F39" s="45" t="s">
        <v>204</v>
      </c>
      <c r="G39" s="63">
        <v>200</v>
      </c>
      <c r="H39" s="63">
        <v>200</v>
      </c>
      <c r="I39" s="25"/>
      <c r="J39" s="26" t="s">
        <v>205</v>
      </c>
      <c r="K39" s="25" t="s">
        <v>170</v>
      </c>
      <c r="L39" s="25">
        <v>0</v>
      </c>
      <c r="M39" s="25">
        <v>1</v>
      </c>
      <c r="N39" s="25">
        <v>0.0553</v>
      </c>
      <c r="O39" s="25">
        <v>0.0047</v>
      </c>
      <c r="P39" s="25">
        <v>0.0506</v>
      </c>
      <c r="Q39" s="25">
        <v>0.174</v>
      </c>
      <c r="R39" s="25">
        <v>0.0111</v>
      </c>
      <c r="S39" s="25">
        <v>0.1629</v>
      </c>
      <c r="T39" s="25" t="s">
        <v>201</v>
      </c>
      <c r="U39" s="25" t="s">
        <v>41</v>
      </c>
      <c r="V39" s="28" t="s">
        <v>84</v>
      </c>
      <c r="W39" s="25" t="s">
        <v>43</v>
      </c>
      <c r="X39" s="63"/>
    </row>
    <row r="40" s="1" customFormat="1" ht="280" customHeight="1" spans="1:24">
      <c r="A40" s="23">
        <v>33</v>
      </c>
      <c r="B40" s="26" t="s">
        <v>206</v>
      </c>
      <c r="C40" s="25" t="s">
        <v>45</v>
      </c>
      <c r="D40" s="25" t="s">
        <v>110</v>
      </c>
      <c r="E40" s="25" t="s">
        <v>203</v>
      </c>
      <c r="F40" s="24" t="s">
        <v>207</v>
      </c>
      <c r="G40" s="63">
        <v>200</v>
      </c>
      <c r="H40" s="63">
        <v>200</v>
      </c>
      <c r="I40" s="25"/>
      <c r="J40" s="26" t="s">
        <v>208</v>
      </c>
      <c r="K40" s="25" t="s">
        <v>170</v>
      </c>
      <c r="L40" s="25">
        <v>0</v>
      </c>
      <c r="M40" s="25">
        <v>1</v>
      </c>
      <c r="N40" s="25">
        <v>0.0553</v>
      </c>
      <c r="O40" s="25">
        <v>0.0047</v>
      </c>
      <c r="P40" s="25">
        <v>0.0506</v>
      </c>
      <c r="Q40" s="25">
        <v>0.174</v>
      </c>
      <c r="R40" s="25">
        <v>0.0111</v>
      </c>
      <c r="S40" s="25">
        <v>0.1629</v>
      </c>
      <c r="T40" s="25" t="s">
        <v>201</v>
      </c>
      <c r="U40" s="25" t="s">
        <v>41</v>
      </c>
      <c r="V40" s="28" t="s">
        <v>84</v>
      </c>
      <c r="W40" s="25" t="s">
        <v>43</v>
      </c>
      <c r="X40" s="63"/>
    </row>
    <row r="41" s="6" customFormat="1" ht="271" customHeight="1" spans="1:24">
      <c r="A41" s="23">
        <v>34</v>
      </c>
      <c r="B41" s="24" t="s">
        <v>209</v>
      </c>
      <c r="C41" s="25" t="s">
        <v>45</v>
      </c>
      <c r="D41" s="25" t="s">
        <v>110</v>
      </c>
      <c r="E41" s="25" t="s">
        <v>210</v>
      </c>
      <c r="F41" s="24" t="s">
        <v>211</v>
      </c>
      <c r="G41" s="63">
        <v>150</v>
      </c>
      <c r="H41" s="63">
        <v>150</v>
      </c>
      <c r="I41" s="63"/>
      <c r="J41" s="26" t="s">
        <v>212</v>
      </c>
      <c r="K41" s="25" t="s">
        <v>170</v>
      </c>
      <c r="L41" s="25">
        <v>0</v>
      </c>
      <c r="M41" s="63">
        <v>1</v>
      </c>
      <c r="N41" s="63">
        <v>0.0841</v>
      </c>
      <c r="O41" s="63">
        <v>0.0038</v>
      </c>
      <c r="P41" s="63">
        <v>0.0803</v>
      </c>
      <c r="Q41" s="63">
        <v>0.257</v>
      </c>
      <c r="R41" s="63">
        <v>0.0093</v>
      </c>
      <c r="S41" s="63">
        <v>0.2477</v>
      </c>
      <c r="T41" s="25" t="s">
        <v>201</v>
      </c>
      <c r="U41" s="25" t="s">
        <v>41</v>
      </c>
      <c r="V41" s="28" t="s">
        <v>51</v>
      </c>
      <c r="W41" s="25" t="s">
        <v>43</v>
      </c>
      <c r="X41" s="63"/>
    </row>
    <row r="42" s="1" customFormat="1" ht="235" customHeight="1" spans="1:24">
      <c r="A42" s="23">
        <v>35</v>
      </c>
      <c r="B42" s="26" t="s">
        <v>213</v>
      </c>
      <c r="C42" s="25" t="s">
        <v>45</v>
      </c>
      <c r="D42" s="25" t="s">
        <v>110</v>
      </c>
      <c r="E42" s="25" t="s">
        <v>214</v>
      </c>
      <c r="F42" s="24" t="s">
        <v>215</v>
      </c>
      <c r="G42" s="63">
        <v>100</v>
      </c>
      <c r="H42" s="63">
        <v>100</v>
      </c>
      <c r="I42" s="25"/>
      <c r="J42" s="26" t="s">
        <v>216</v>
      </c>
      <c r="K42" s="25" t="s">
        <v>170</v>
      </c>
      <c r="L42" s="25">
        <v>0</v>
      </c>
      <c r="M42" s="63">
        <v>1</v>
      </c>
      <c r="N42" s="63">
        <v>0.0589</v>
      </c>
      <c r="O42" s="63">
        <v>0.0027</v>
      </c>
      <c r="P42" s="63">
        <v>0.0562</v>
      </c>
      <c r="Q42" s="63">
        <v>0.1723</v>
      </c>
      <c r="R42" s="63">
        <v>0.007</v>
      </c>
      <c r="S42" s="63">
        <v>0.1653</v>
      </c>
      <c r="T42" s="25" t="s">
        <v>201</v>
      </c>
      <c r="U42" s="25" t="s">
        <v>41</v>
      </c>
      <c r="V42" s="28" t="s">
        <v>84</v>
      </c>
      <c r="W42" s="25" t="s">
        <v>43</v>
      </c>
      <c r="X42" s="63"/>
    </row>
    <row r="43" s="1" customFormat="1" ht="225" customHeight="1" spans="1:24">
      <c r="A43" s="23">
        <v>36</v>
      </c>
      <c r="B43" s="26" t="s">
        <v>217</v>
      </c>
      <c r="C43" s="25" t="s">
        <v>45</v>
      </c>
      <c r="D43" s="25" t="s">
        <v>110</v>
      </c>
      <c r="E43" s="25" t="s">
        <v>214</v>
      </c>
      <c r="F43" s="24" t="s">
        <v>218</v>
      </c>
      <c r="G43" s="63">
        <v>200</v>
      </c>
      <c r="H43" s="63">
        <v>200</v>
      </c>
      <c r="I43" s="25"/>
      <c r="J43" s="26" t="s">
        <v>219</v>
      </c>
      <c r="K43" s="25" t="s">
        <v>170</v>
      </c>
      <c r="L43" s="25">
        <v>0</v>
      </c>
      <c r="M43" s="63">
        <v>1</v>
      </c>
      <c r="N43" s="63">
        <v>0.0589</v>
      </c>
      <c r="O43" s="63">
        <v>0.0027</v>
      </c>
      <c r="P43" s="63">
        <v>0.0562</v>
      </c>
      <c r="Q43" s="63">
        <v>0.1723</v>
      </c>
      <c r="R43" s="63">
        <v>0.007</v>
      </c>
      <c r="S43" s="63">
        <v>0.1653</v>
      </c>
      <c r="T43" s="25" t="s">
        <v>201</v>
      </c>
      <c r="U43" s="25" t="s">
        <v>41</v>
      </c>
      <c r="V43" s="28" t="s">
        <v>84</v>
      </c>
      <c r="W43" s="25" t="s">
        <v>43</v>
      </c>
      <c r="X43" s="63"/>
    </row>
    <row r="44" s="1" customFormat="1" ht="228" customHeight="1" spans="1:24">
      <c r="A44" s="23">
        <v>37</v>
      </c>
      <c r="B44" s="24" t="s">
        <v>220</v>
      </c>
      <c r="C44" s="25" t="s">
        <v>45</v>
      </c>
      <c r="D44" s="25" t="s">
        <v>110</v>
      </c>
      <c r="E44" s="25" t="s">
        <v>221</v>
      </c>
      <c r="F44" s="24" t="s">
        <v>222</v>
      </c>
      <c r="G44" s="25">
        <v>70</v>
      </c>
      <c r="H44" s="25">
        <v>70</v>
      </c>
      <c r="I44" s="25"/>
      <c r="J44" s="26" t="s">
        <v>223</v>
      </c>
      <c r="K44" s="25" t="s">
        <v>188</v>
      </c>
      <c r="L44" s="63">
        <v>0</v>
      </c>
      <c r="M44" s="63">
        <v>1</v>
      </c>
      <c r="N44" s="63">
        <v>0.0386</v>
      </c>
      <c r="O44" s="63">
        <v>0.0024</v>
      </c>
      <c r="P44" s="63">
        <v>0.0364</v>
      </c>
      <c r="Q44" s="63">
        <v>0.1286</v>
      </c>
      <c r="R44" s="63">
        <v>0.0097</v>
      </c>
      <c r="S44" s="63">
        <v>0.1189</v>
      </c>
      <c r="T44" s="25" t="s">
        <v>201</v>
      </c>
      <c r="U44" s="25" t="s">
        <v>41</v>
      </c>
      <c r="V44" s="28" t="s">
        <v>76</v>
      </c>
      <c r="W44" s="25" t="s">
        <v>43</v>
      </c>
      <c r="X44" s="63"/>
    </row>
    <row r="45" s="1" customFormat="1" ht="232" customHeight="1" spans="1:24">
      <c r="A45" s="23">
        <v>38</v>
      </c>
      <c r="B45" s="24" t="s">
        <v>224</v>
      </c>
      <c r="C45" s="25" t="s">
        <v>45</v>
      </c>
      <c r="D45" s="25" t="s">
        <v>110</v>
      </c>
      <c r="E45" s="25" t="s">
        <v>203</v>
      </c>
      <c r="F45" s="24" t="s">
        <v>225</v>
      </c>
      <c r="G45" s="25">
        <v>100</v>
      </c>
      <c r="H45" s="25">
        <v>100</v>
      </c>
      <c r="I45" s="25"/>
      <c r="J45" s="26" t="s">
        <v>226</v>
      </c>
      <c r="K45" s="25" t="s">
        <v>170</v>
      </c>
      <c r="L45" s="25">
        <v>0</v>
      </c>
      <c r="M45" s="25">
        <v>1</v>
      </c>
      <c r="N45" s="25">
        <v>0.0553</v>
      </c>
      <c r="O45" s="25">
        <v>0.0047</v>
      </c>
      <c r="P45" s="25">
        <v>0.0506</v>
      </c>
      <c r="Q45" s="25">
        <v>0.174</v>
      </c>
      <c r="R45" s="25">
        <v>0.0111</v>
      </c>
      <c r="S45" s="25">
        <v>0.1629</v>
      </c>
      <c r="T45" s="25" t="s">
        <v>201</v>
      </c>
      <c r="U45" s="25" t="s">
        <v>41</v>
      </c>
      <c r="V45" s="28" t="s">
        <v>76</v>
      </c>
      <c r="W45" s="25" t="s">
        <v>43</v>
      </c>
      <c r="X45" s="63"/>
    </row>
    <row r="46" s="1" customFormat="1" ht="199" customHeight="1" spans="1:24">
      <c r="A46" s="23">
        <v>39</v>
      </c>
      <c r="B46" s="34" t="s">
        <v>227</v>
      </c>
      <c r="C46" s="37" t="s">
        <v>45</v>
      </c>
      <c r="D46" s="37" t="s">
        <v>228</v>
      </c>
      <c r="E46" s="37" t="s">
        <v>229</v>
      </c>
      <c r="F46" s="34" t="s">
        <v>230</v>
      </c>
      <c r="G46" s="63">
        <v>100</v>
      </c>
      <c r="H46" s="25">
        <v>100</v>
      </c>
      <c r="I46" s="25"/>
      <c r="J46" s="38" t="s">
        <v>231</v>
      </c>
      <c r="K46" s="37" t="s">
        <v>232</v>
      </c>
      <c r="L46" s="37">
        <v>0</v>
      </c>
      <c r="M46" s="37">
        <v>1</v>
      </c>
      <c r="N46" s="37">
        <v>0.025</v>
      </c>
      <c r="O46" s="37">
        <v>0.0026</v>
      </c>
      <c r="P46" s="37">
        <v>0.0224</v>
      </c>
      <c r="Q46" s="37">
        <v>0.075</v>
      </c>
      <c r="R46" s="37">
        <v>0.0087</v>
      </c>
      <c r="S46" s="37">
        <v>0.0663</v>
      </c>
      <c r="T46" s="73" t="s">
        <v>201</v>
      </c>
      <c r="U46" s="37" t="s">
        <v>41</v>
      </c>
      <c r="V46" s="74" t="s">
        <v>189</v>
      </c>
      <c r="W46" s="25" t="s">
        <v>43</v>
      </c>
      <c r="X46" s="25"/>
    </row>
    <row r="47" s="1" customFormat="1" ht="318" customHeight="1" spans="1:24">
      <c r="A47" s="23">
        <v>40</v>
      </c>
      <c r="B47" s="75" t="s">
        <v>233</v>
      </c>
      <c r="C47" s="63" t="s">
        <v>45</v>
      </c>
      <c r="D47" s="25" t="s">
        <v>61</v>
      </c>
      <c r="E47" s="25" t="s">
        <v>234</v>
      </c>
      <c r="F47" s="26" t="s">
        <v>235</v>
      </c>
      <c r="G47" s="63">
        <v>650</v>
      </c>
      <c r="H47" s="25">
        <v>260</v>
      </c>
      <c r="I47" s="25">
        <v>390</v>
      </c>
      <c r="J47" s="26" t="s">
        <v>236</v>
      </c>
      <c r="K47" s="25" t="s">
        <v>237</v>
      </c>
      <c r="L47" s="25">
        <v>0</v>
      </c>
      <c r="M47" s="25">
        <v>1</v>
      </c>
      <c r="N47" s="25">
        <v>0.071</v>
      </c>
      <c r="O47" s="25">
        <v>0.0074</v>
      </c>
      <c r="P47" s="25">
        <v>0.01</v>
      </c>
      <c r="Q47" s="25">
        <v>0.218</v>
      </c>
      <c r="R47" s="25">
        <v>0.0028</v>
      </c>
      <c r="S47" s="25">
        <v>0.006</v>
      </c>
      <c r="T47" s="76" t="s">
        <v>238</v>
      </c>
      <c r="U47" s="25" t="s">
        <v>41</v>
      </c>
      <c r="V47" s="25" t="s">
        <v>56</v>
      </c>
      <c r="W47" s="25" t="s">
        <v>43</v>
      </c>
      <c r="X47" s="25"/>
    </row>
    <row r="48" s="1" customFormat="1" ht="238" customHeight="1" spans="1:24">
      <c r="A48" s="23">
        <v>41</v>
      </c>
      <c r="B48" s="24" t="s">
        <v>239</v>
      </c>
      <c r="C48" s="37" t="s">
        <v>45</v>
      </c>
      <c r="D48" s="37" t="s">
        <v>122</v>
      </c>
      <c r="E48" s="37" t="s">
        <v>240</v>
      </c>
      <c r="F48" s="38" t="s">
        <v>241</v>
      </c>
      <c r="G48" s="77">
        <v>200</v>
      </c>
      <c r="H48" s="25">
        <v>200</v>
      </c>
      <c r="I48" s="25"/>
      <c r="J48" s="70" t="s">
        <v>242</v>
      </c>
      <c r="K48" s="37" t="s">
        <v>243</v>
      </c>
      <c r="L48" s="37">
        <v>0</v>
      </c>
      <c r="M48" s="37">
        <v>1</v>
      </c>
      <c r="N48" s="37">
        <f>SUM(O48:P48)</f>
        <v>0.003</v>
      </c>
      <c r="O48" s="37">
        <v>0.001</v>
      </c>
      <c r="P48" s="37">
        <v>0.002</v>
      </c>
      <c r="Q48" s="37">
        <f>SUM(R48:S48)</f>
        <v>0.009</v>
      </c>
      <c r="R48" s="37">
        <v>0.003</v>
      </c>
      <c r="S48" s="37">
        <v>0.006</v>
      </c>
      <c r="T48" s="73" t="s">
        <v>238</v>
      </c>
      <c r="U48" s="37" t="s">
        <v>41</v>
      </c>
      <c r="V48" s="71" t="s">
        <v>51</v>
      </c>
      <c r="W48" s="25" t="s">
        <v>43</v>
      </c>
      <c r="X48" s="25"/>
    </row>
    <row r="49" s="1" customFormat="1" ht="213" customHeight="1" spans="1:24">
      <c r="A49" s="23">
        <v>42</v>
      </c>
      <c r="B49" s="26" t="s">
        <v>244</v>
      </c>
      <c r="C49" s="25" t="s">
        <v>45</v>
      </c>
      <c r="D49" s="25" t="s">
        <v>61</v>
      </c>
      <c r="E49" s="25" t="s">
        <v>245</v>
      </c>
      <c r="F49" s="26" t="s">
        <v>246</v>
      </c>
      <c r="G49" s="25">
        <v>120</v>
      </c>
      <c r="H49" s="25">
        <v>120</v>
      </c>
      <c r="I49" s="25"/>
      <c r="J49" s="26" t="s">
        <v>247</v>
      </c>
      <c r="K49" s="25" t="s">
        <v>188</v>
      </c>
      <c r="L49" s="25">
        <v>1</v>
      </c>
      <c r="M49" s="25">
        <v>1</v>
      </c>
      <c r="N49" s="25">
        <v>0.279</v>
      </c>
      <c r="O49" s="25">
        <v>0.0311</v>
      </c>
      <c r="P49" s="25">
        <v>0.2479</v>
      </c>
      <c r="Q49" s="25">
        <v>0.6274</v>
      </c>
      <c r="R49" s="25">
        <v>0.0622</v>
      </c>
      <c r="S49" s="25">
        <v>0.6353</v>
      </c>
      <c r="T49" s="25" t="s">
        <v>238</v>
      </c>
      <c r="U49" s="78" t="s">
        <v>41</v>
      </c>
      <c r="V49" s="25" t="s">
        <v>189</v>
      </c>
      <c r="W49" s="25" t="s">
        <v>43</v>
      </c>
      <c r="X49" s="79"/>
    </row>
    <row r="50" s="6" customFormat="1" ht="204" customHeight="1" spans="1:24">
      <c r="A50" s="23">
        <v>43</v>
      </c>
      <c r="B50" s="24" t="s">
        <v>248</v>
      </c>
      <c r="C50" s="25" t="s">
        <v>45</v>
      </c>
      <c r="D50" s="25" t="s">
        <v>61</v>
      </c>
      <c r="E50" s="25" t="s">
        <v>249</v>
      </c>
      <c r="F50" s="26" t="s">
        <v>250</v>
      </c>
      <c r="G50" s="25">
        <v>100</v>
      </c>
      <c r="H50" s="25">
        <v>100</v>
      </c>
      <c r="I50" s="25"/>
      <c r="J50" s="26" t="s">
        <v>251</v>
      </c>
      <c r="K50" s="25" t="s">
        <v>188</v>
      </c>
      <c r="L50" s="25">
        <v>0</v>
      </c>
      <c r="M50" s="25">
        <v>1</v>
      </c>
      <c r="N50" s="25">
        <v>0.456</v>
      </c>
      <c r="O50" s="25">
        <v>0.0056</v>
      </c>
      <c r="P50" s="25">
        <v>0.04</v>
      </c>
      <c r="Q50" s="25">
        <v>0.1267</v>
      </c>
      <c r="R50" s="25">
        <v>0.0164</v>
      </c>
      <c r="S50" s="25">
        <v>0.113</v>
      </c>
      <c r="T50" s="76" t="s">
        <v>238</v>
      </c>
      <c r="U50" s="25" t="s">
        <v>41</v>
      </c>
      <c r="V50" s="25" t="s">
        <v>189</v>
      </c>
      <c r="W50" s="25" t="s">
        <v>43</v>
      </c>
      <c r="X50" s="79"/>
    </row>
    <row r="51" s="6" customFormat="1" ht="253" customHeight="1" spans="1:24">
      <c r="A51" s="23">
        <v>44</v>
      </c>
      <c r="B51" s="26" t="s">
        <v>252</v>
      </c>
      <c r="C51" s="25" t="s">
        <v>45</v>
      </c>
      <c r="D51" s="25" t="s">
        <v>61</v>
      </c>
      <c r="E51" s="25" t="s">
        <v>249</v>
      </c>
      <c r="F51" s="26" t="s">
        <v>253</v>
      </c>
      <c r="G51" s="25">
        <v>200</v>
      </c>
      <c r="H51" s="25">
        <v>200</v>
      </c>
      <c r="I51" s="25"/>
      <c r="J51" s="26" t="s">
        <v>254</v>
      </c>
      <c r="K51" s="25" t="s">
        <v>255</v>
      </c>
      <c r="L51" s="25">
        <v>0</v>
      </c>
      <c r="M51" s="25">
        <v>1</v>
      </c>
      <c r="N51" s="25">
        <v>0.456</v>
      </c>
      <c r="O51" s="25">
        <v>0.0056</v>
      </c>
      <c r="P51" s="25">
        <v>0.04</v>
      </c>
      <c r="Q51" s="25">
        <v>0.1267</v>
      </c>
      <c r="R51" s="25">
        <v>0.0164</v>
      </c>
      <c r="S51" s="25">
        <v>0.113</v>
      </c>
      <c r="T51" s="25" t="s">
        <v>238</v>
      </c>
      <c r="U51" s="25" t="s">
        <v>41</v>
      </c>
      <c r="V51" s="25" t="s">
        <v>76</v>
      </c>
      <c r="W51" s="25" t="s">
        <v>43</v>
      </c>
      <c r="X51" s="79"/>
    </row>
    <row r="52" s="6" customFormat="1" ht="270" customHeight="1" spans="1:24">
      <c r="A52" s="23">
        <v>45</v>
      </c>
      <c r="B52" s="80" t="s">
        <v>256</v>
      </c>
      <c r="C52" s="37" t="s">
        <v>45</v>
      </c>
      <c r="D52" s="37" t="s">
        <v>122</v>
      </c>
      <c r="E52" s="37" t="s">
        <v>257</v>
      </c>
      <c r="F52" s="81" t="s">
        <v>258</v>
      </c>
      <c r="G52" s="25">
        <v>150</v>
      </c>
      <c r="H52" s="25">
        <v>150</v>
      </c>
      <c r="I52" s="25"/>
      <c r="J52" s="38" t="s">
        <v>259</v>
      </c>
      <c r="K52" s="37" t="s">
        <v>243</v>
      </c>
      <c r="L52" s="25">
        <v>0</v>
      </c>
      <c r="M52" s="25">
        <v>1</v>
      </c>
      <c r="N52" s="25">
        <v>0.0965</v>
      </c>
      <c r="O52" s="25">
        <v>0.0035</v>
      </c>
      <c r="P52" s="25">
        <v>0.093</v>
      </c>
      <c r="Q52" s="25">
        <v>0.2516</v>
      </c>
      <c r="R52" s="25">
        <v>0.0089</v>
      </c>
      <c r="S52" s="25">
        <v>0.2427</v>
      </c>
      <c r="T52" s="73" t="s">
        <v>238</v>
      </c>
      <c r="U52" s="37" t="s">
        <v>41</v>
      </c>
      <c r="V52" s="71" t="s">
        <v>51</v>
      </c>
      <c r="W52" s="25" t="s">
        <v>43</v>
      </c>
      <c r="X52" s="79"/>
    </row>
    <row r="53" s="3" customFormat="1" ht="184" customHeight="1" spans="1:24">
      <c r="A53" s="23">
        <v>46</v>
      </c>
      <c r="B53" s="45" t="s">
        <v>260</v>
      </c>
      <c r="C53" s="44" t="s">
        <v>45</v>
      </c>
      <c r="D53" s="44" t="s">
        <v>261</v>
      </c>
      <c r="E53" s="44" t="s">
        <v>262</v>
      </c>
      <c r="F53" s="47" t="s">
        <v>263</v>
      </c>
      <c r="G53" s="25">
        <v>49</v>
      </c>
      <c r="H53" s="25">
        <v>49</v>
      </c>
      <c r="I53" s="25"/>
      <c r="J53" s="82" t="s">
        <v>264</v>
      </c>
      <c r="K53" s="44" t="s">
        <v>237</v>
      </c>
      <c r="L53" s="44">
        <v>1</v>
      </c>
      <c r="M53" s="44">
        <v>0</v>
      </c>
      <c r="N53" s="44">
        <v>0.003</v>
      </c>
      <c r="O53" s="44">
        <v>0.001</v>
      </c>
      <c r="P53" s="44">
        <v>0.002</v>
      </c>
      <c r="Q53" s="44">
        <v>0.005</v>
      </c>
      <c r="R53" s="44">
        <v>0.002</v>
      </c>
      <c r="S53" s="44">
        <v>0.003</v>
      </c>
      <c r="T53" s="44" t="s">
        <v>238</v>
      </c>
      <c r="U53" s="44" t="s">
        <v>41</v>
      </c>
      <c r="V53" s="25" t="s">
        <v>108</v>
      </c>
      <c r="W53" s="25" t="s">
        <v>43</v>
      </c>
      <c r="X53" s="79"/>
    </row>
    <row r="54" s="1" customFormat="1" ht="184" customHeight="1" spans="1:24">
      <c r="A54" s="23">
        <v>47</v>
      </c>
      <c r="B54" s="26" t="s">
        <v>265</v>
      </c>
      <c r="C54" s="63" t="s">
        <v>45</v>
      </c>
      <c r="D54" s="37" t="s">
        <v>261</v>
      </c>
      <c r="E54" s="37" t="s">
        <v>266</v>
      </c>
      <c r="F54" s="26" t="s">
        <v>267</v>
      </c>
      <c r="G54" s="25">
        <v>100</v>
      </c>
      <c r="H54" s="25">
        <v>100</v>
      </c>
      <c r="I54" s="25"/>
      <c r="J54" s="70" t="s">
        <v>268</v>
      </c>
      <c r="K54" s="37" t="s">
        <v>269</v>
      </c>
      <c r="L54" s="37">
        <v>0</v>
      </c>
      <c r="M54" s="37">
        <v>1</v>
      </c>
      <c r="N54" s="37">
        <f>SUM(O54:P54)</f>
        <v>0.003</v>
      </c>
      <c r="O54" s="37">
        <v>0.001</v>
      </c>
      <c r="P54" s="37">
        <v>0.002</v>
      </c>
      <c r="Q54" s="37">
        <f>SUM(R54:S54)</f>
        <v>0.005</v>
      </c>
      <c r="R54" s="37">
        <v>0.002</v>
      </c>
      <c r="S54" s="37">
        <v>0.003</v>
      </c>
      <c r="T54" s="37" t="s">
        <v>238</v>
      </c>
      <c r="U54" s="37" t="s">
        <v>41</v>
      </c>
      <c r="V54" s="25" t="s">
        <v>108</v>
      </c>
      <c r="W54" s="25" t="s">
        <v>43</v>
      </c>
      <c r="X54" s="79"/>
    </row>
    <row r="55" s="6" customFormat="1" ht="199" customHeight="1" spans="1:24">
      <c r="A55" s="23">
        <v>48</v>
      </c>
      <c r="B55" s="24" t="s">
        <v>270</v>
      </c>
      <c r="C55" s="63" t="s">
        <v>150</v>
      </c>
      <c r="D55" s="25" t="s">
        <v>61</v>
      </c>
      <c r="E55" s="25" t="s">
        <v>271</v>
      </c>
      <c r="F55" s="26" t="s">
        <v>272</v>
      </c>
      <c r="G55" s="63">
        <v>70</v>
      </c>
      <c r="H55" s="63">
        <v>70</v>
      </c>
      <c r="I55" s="25"/>
      <c r="J55" s="26" t="s">
        <v>273</v>
      </c>
      <c r="K55" s="25" t="s">
        <v>255</v>
      </c>
      <c r="L55" s="25">
        <v>0</v>
      </c>
      <c r="M55" s="25">
        <v>1</v>
      </c>
      <c r="N55" s="25">
        <v>0.0336</v>
      </c>
      <c r="O55" s="25">
        <v>0.0051</v>
      </c>
      <c r="P55" s="25">
        <v>0.0285</v>
      </c>
      <c r="Q55" s="25">
        <v>0.1006</v>
      </c>
      <c r="R55" s="25">
        <v>0.0142</v>
      </c>
      <c r="S55" s="25">
        <v>0.0864</v>
      </c>
      <c r="T55" s="25" t="s">
        <v>238</v>
      </c>
      <c r="U55" s="78" t="s">
        <v>41</v>
      </c>
      <c r="V55" s="25" t="s">
        <v>76</v>
      </c>
      <c r="W55" s="25" t="s">
        <v>43</v>
      </c>
      <c r="X55" s="79"/>
    </row>
    <row r="56" s="1" customFormat="1" ht="117" customHeight="1" spans="1:24">
      <c r="A56" s="23">
        <v>49</v>
      </c>
      <c r="B56" s="54" t="s">
        <v>274</v>
      </c>
      <c r="C56" s="35" t="s">
        <v>45</v>
      </c>
      <c r="D56" s="37" t="s">
        <v>122</v>
      </c>
      <c r="E56" s="36" t="s">
        <v>275</v>
      </c>
      <c r="F56" s="56" t="s">
        <v>276</v>
      </c>
      <c r="G56" s="25">
        <v>120</v>
      </c>
      <c r="H56" s="25">
        <v>120</v>
      </c>
      <c r="I56" s="26"/>
      <c r="J56" s="56" t="s">
        <v>277</v>
      </c>
      <c r="K56" s="36" t="s">
        <v>232</v>
      </c>
      <c r="L56" s="37">
        <v>0</v>
      </c>
      <c r="M56" s="37">
        <v>1</v>
      </c>
      <c r="N56" s="37">
        <v>0.456</v>
      </c>
      <c r="O56" s="37">
        <v>0.0056</v>
      </c>
      <c r="P56" s="37">
        <v>0.04</v>
      </c>
      <c r="Q56" s="37">
        <v>0.1267</v>
      </c>
      <c r="R56" s="37">
        <v>0.0164</v>
      </c>
      <c r="S56" s="37">
        <v>0.113</v>
      </c>
      <c r="T56" s="40" t="s">
        <v>238</v>
      </c>
      <c r="U56" s="37" t="s">
        <v>41</v>
      </c>
      <c r="V56" s="74" t="s">
        <v>189</v>
      </c>
      <c r="W56" s="25" t="s">
        <v>43</v>
      </c>
      <c r="X56" s="83"/>
    </row>
    <row r="57" s="1" customFormat="1" ht="267" customHeight="1" spans="1:24">
      <c r="A57" s="23">
        <v>50</v>
      </c>
      <c r="B57" s="24" t="s">
        <v>278</v>
      </c>
      <c r="C57" s="63" t="s">
        <v>45</v>
      </c>
      <c r="D57" s="25" t="s">
        <v>279</v>
      </c>
      <c r="E57" s="25" t="s">
        <v>280</v>
      </c>
      <c r="F57" s="26" t="s">
        <v>281</v>
      </c>
      <c r="G57" s="25">
        <v>250</v>
      </c>
      <c r="H57" s="25">
        <v>250</v>
      </c>
      <c r="I57" s="26"/>
      <c r="J57" s="26" t="s">
        <v>282</v>
      </c>
      <c r="K57" s="25" t="s">
        <v>283</v>
      </c>
      <c r="L57" s="63">
        <v>0</v>
      </c>
      <c r="M57" s="63">
        <v>1</v>
      </c>
      <c r="N57" s="63">
        <v>0.0667</v>
      </c>
      <c r="O57" s="63">
        <v>0.0018</v>
      </c>
      <c r="P57" s="63">
        <v>0.0649</v>
      </c>
      <c r="Q57" s="63">
        <v>0.216</v>
      </c>
      <c r="R57" s="63">
        <v>0.0027</v>
      </c>
      <c r="S57" s="63">
        <v>0.2133</v>
      </c>
      <c r="T57" s="25" t="s">
        <v>284</v>
      </c>
      <c r="U57" s="25" t="s">
        <v>41</v>
      </c>
      <c r="V57" s="25" t="s">
        <v>285</v>
      </c>
      <c r="W57" s="25" t="s">
        <v>43</v>
      </c>
      <c r="X57" s="83"/>
    </row>
    <row r="58" s="1" customFormat="1" ht="215" customHeight="1" spans="1:24">
      <c r="A58" s="23">
        <v>51</v>
      </c>
      <c r="B58" s="24" t="s">
        <v>286</v>
      </c>
      <c r="C58" s="63" t="s">
        <v>45</v>
      </c>
      <c r="D58" s="25" t="s">
        <v>279</v>
      </c>
      <c r="E58" s="25" t="s">
        <v>287</v>
      </c>
      <c r="F58" s="64" t="s">
        <v>288</v>
      </c>
      <c r="G58" s="63">
        <v>200</v>
      </c>
      <c r="H58" s="63">
        <v>200</v>
      </c>
      <c r="I58" s="26"/>
      <c r="J58" s="26" t="s">
        <v>289</v>
      </c>
      <c r="K58" s="25" t="s">
        <v>74</v>
      </c>
      <c r="L58" s="63">
        <v>0</v>
      </c>
      <c r="M58" s="63">
        <v>2</v>
      </c>
      <c r="N58" s="63">
        <v>0.073</v>
      </c>
      <c r="O58" s="63">
        <v>0.003</v>
      </c>
      <c r="P58" s="63">
        <f>N58-O58</f>
        <v>0.07</v>
      </c>
      <c r="Q58" s="63">
        <v>0.231</v>
      </c>
      <c r="R58" s="63">
        <v>0.0045</v>
      </c>
      <c r="S58" s="63">
        <f>Q58-R58</f>
        <v>0.2265</v>
      </c>
      <c r="T58" s="25" t="s">
        <v>284</v>
      </c>
      <c r="U58" s="25" t="s">
        <v>41</v>
      </c>
      <c r="V58" s="63" t="s">
        <v>189</v>
      </c>
      <c r="W58" s="25" t="s">
        <v>43</v>
      </c>
      <c r="X58" s="83"/>
    </row>
    <row r="59" s="1" customFormat="1" ht="251" customHeight="1" spans="1:24">
      <c r="A59" s="23">
        <v>52</v>
      </c>
      <c r="B59" s="34" t="s">
        <v>290</v>
      </c>
      <c r="C59" s="37" t="s">
        <v>45</v>
      </c>
      <c r="D59" s="37" t="s">
        <v>57</v>
      </c>
      <c r="E59" s="37" t="s">
        <v>291</v>
      </c>
      <c r="F59" s="47" t="s">
        <v>292</v>
      </c>
      <c r="G59" s="63">
        <v>330</v>
      </c>
      <c r="H59" s="63">
        <v>330</v>
      </c>
      <c r="I59" s="52"/>
      <c r="J59" s="38" t="s">
        <v>293</v>
      </c>
      <c r="K59" s="36" t="s">
        <v>232</v>
      </c>
      <c r="L59" s="37">
        <v>0</v>
      </c>
      <c r="M59" s="37">
        <v>1</v>
      </c>
      <c r="N59" s="37">
        <v>0.0439</v>
      </c>
      <c r="O59" s="37">
        <v>0.0026</v>
      </c>
      <c r="P59" s="37">
        <f>N59-O59</f>
        <v>0.0413</v>
      </c>
      <c r="Q59" s="37">
        <v>0.147</v>
      </c>
      <c r="R59" s="37">
        <v>0.0049</v>
      </c>
      <c r="S59" s="37">
        <f>Q59-R59</f>
        <v>0.1421</v>
      </c>
      <c r="T59" s="73" t="s">
        <v>284</v>
      </c>
      <c r="U59" s="36" t="s">
        <v>41</v>
      </c>
      <c r="V59" s="74" t="s">
        <v>189</v>
      </c>
      <c r="W59" s="25" t="s">
        <v>43</v>
      </c>
      <c r="X59" s="83"/>
    </row>
    <row r="60" s="1" customFormat="1" ht="246" customHeight="1" spans="1:24">
      <c r="A60" s="23">
        <v>53</v>
      </c>
      <c r="B60" s="34" t="s">
        <v>294</v>
      </c>
      <c r="C60" s="37" t="s">
        <v>45</v>
      </c>
      <c r="D60" s="37" t="s">
        <v>57</v>
      </c>
      <c r="E60" s="37" t="s">
        <v>295</v>
      </c>
      <c r="F60" s="47" t="s">
        <v>296</v>
      </c>
      <c r="G60" s="63">
        <v>200</v>
      </c>
      <c r="H60" s="63">
        <v>200</v>
      </c>
      <c r="I60" s="52"/>
      <c r="J60" s="56" t="s">
        <v>297</v>
      </c>
      <c r="K60" s="36" t="s">
        <v>232</v>
      </c>
      <c r="L60" s="84">
        <v>0</v>
      </c>
      <c r="M60" s="85">
        <v>1</v>
      </c>
      <c r="N60" s="37">
        <v>0.00531</v>
      </c>
      <c r="O60" s="37">
        <v>0.00034</v>
      </c>
      <c r="P60" s="37">
        <v>0.00497</v>
      </c>
      <c r="Q60" s="37">
        <v>0.1749</v>
      </c>
      <c r="R60" s="37">
        <v>0.0006</v>
      </c>
      <c r="S60" s="37">
        <v>0.1743</v>
      </c>
      <c r="T60" s="37" t="s">
        <v>284</v>
      </c>
      <c r="U60" s="36" t="s">
        <v>41</v>
      </c>
      <c r="V60" s="74" t="s">
        <v>189</v>
      </c>
      <c r="W60" s="25"/>
      <c r="X60" s="83"/>
    </row>
    <row r="61" s="1" customFormat="1" ht="249" customHeight="1" spans="1:24">
      <c r="A61" s="23">
        <v>54</v>
      </c>
      <c r="B61" s="34" t="s">
        <v>298</v>
      </c>
      <c r="C61" s="37" t="s">
        <v>45</v>
      </c>
      <c r="D61" s="37" t="s">
        <v>57</v>
      </c>
      <c r="E61" s="37" t="s">
        <v>299</v>
      </c>
      <c r="F61" s="47" t="s">
        <v>300</v>
      </c>
      <c r="G61" s="63">
        <v>100</v>
      </c>
      <c r="H61" s="63">
        <v>100</v>
      </c>
      <c r="I61" s="52"/>
      <c r="J61" s="38" t="s">
        <v>301</v>
      </c>
      <c r="K61" s="37" t="s">
        <v>188</v>
      </c>
      <c r="L61" s="84"/>
      <c r="M61" s="37">
        <v>2</v>
      </c>
      <c r="N61" s="37">
        <v>0.0704</v>
      </c>
      <c r="O61" s="37">
        <v>0.0045</v>
      </c>
      <c r="P61" s="37">
        <v>0.0659</v>
      </c>
      <c r="Q61" s="37">
        <v>0.23</v>
      </c>
      <c r="R61" s="37">
        <v>0.0088</v>
      </c>
      <c r="S61" s="37">
        <v>0.2212</v>
      </c>
      <c r="T61" s="37" t="s">
        <v>284</v>
      </c>
      <c r="U61" s="37" t="s">
        <v>41</v>
      </c>
      <c r="V61" s="74" t="s">
        <v>189</v>
      </c>
      <c r="W61" s="25" t="s">
        <v>43</v>
      </c>
      <c r="X61" s="83"/>
    </row>
    <row r="62" s="1" customFormat="1" ht="211" customHeight="1" spans="1:24">
      <c r="A62" s="23">
        <v>55</v>
      </c>
      <c r="B62" s="24" t="s">
        <v>302</v>
      </c>
      <c r="C62" s="63" t="s">
        <v>45</v>
      </c>
      <c r="D62" s="25" t="s">
        <v>279</v>
      </c>
      <c r="E62" s="25" t="s">
        <v>303</v>
      </c>
      <c r="F62" s="64" t="s">
        <v>304</v>
      </c>
      <c r="G62" s="63">
        <v>150</v>
      </c>
      <c r="H62" s="63">
        <v>150</v>
      </c>
      <c r="I62" s="52"/>
      <c r="J62" s="52" t="s">
        <v>305</v>
      </c>
      <c r="K62" s="25" t="s">
        <v>74</v>
      </c>
      <c r="L62" s="63">
        <v>0</v>
      </c>
      <c r="M62" s="63">
        <v>1</v>
      </c>
      <c r="N62" s="63">
        <v>0.0321</v>
      </c>
      <c r="O62" s="25">
        <v>0.0007</v>
      </c>
      <c r="P62" s="63">
        <f>N62-O62</f>
        <v>0.0314</v>
      </c>
      <c r="Q62" s="63">
        <v>0.1009</v>
      </c>
      <c r="R62" s="63">
        <v>0.0021</v>
      </c>
      <c r="S62" s="63">
        <f>Q62-R62</f>
        <v>0.0988</v>
      </c>
      <c r="T62" s="25" t="s">
        <v>284</v>
      </c>
      <c r="U62" s="25" t="s">
        <v>41</v>
      </c>
      <c r="V62" s="25" t="s">
        <v>76</v>
      </c>
      <c r="W62" s="64" t="s">
        <v>43</v>
      </c>
      <c r="X62" s="83"/>
    </row>
    <row r="63" s="1" customFormat="1" ht="189" customHeight="1" spans="1:24">
      <c r="A63" s="23">
        <v>56</v>
      </c>
      <c r="B63" s="26" t="s">
        <v>306</v>
      </c>
      <c r="C63" s="63" t="s">
        <v>45</v>
      </c>
      <c r="D63" s="25" t="s">
        <v>279</v>
      </c>
      <c r="E63" s="25" t="s">
        <v>307</v>
      </c>
      <c r="F63" s="26" t="s">
        <v>308</v>
      </c>
      <c r="G63" s="25">
        <v>60</v>
      </c>
      <c r="H63" s="25">
        <v>60</v>
      </c>
      <c r="I63" s="26"/>
      <c r="J63" s="26" t="s">
        <v>309</v>
      </c>
      <c r="K63" s="25" t="s">
        <v>310</v>
      </c>
      <c r="L63" s="63">
        <v>0</v>
      </c>
      <c r="M63" s="63">
        <v>1</v>
      </c>
      <c r="N63" s="63">
        <v>0.0737</v>
      </c>
      <c r="O63" s="63">
        <v>0.0017</v>
      </c>
      <c r="P63" s="63">
        <v>0.072</v>
      </c>
      <c r="Q63" s="63">
        <v>0.2377</v>
      </c>
      <c r="R63" s="63">
        <v>0.0025</v>
      </c>
      <c r="S63" s="63">
        <v>0.2352</v>
      </c>
      <c r="T63" s="25" t="s">
        <v>284</v>
      </c>
      <c r="U63" s="25" t="s">
        <v>41</v>
      </c>
      <c r="V63" s="25" t="s">
        <v>56</v>
      </c>
      <c r="W63" s="25" t="s">
        <v>43</v>
      </c>
      <c r="X63" s="83"/>
    </row>
    <row r="64" s="1" customFormat="1" ht="210" customHeight="1" spans="1:24">
      <c r="A64" s="23">
        <v>57</v>
      </c>
      <c r="B64" s="26" t="s">
        <v>311</v>
      </c>
      <c r="C64" s="63" t="s">
        <v>45</v>
      </c>
      <c r="D64" s="25" t="s">
        <v>279</v>
      </c>
      <c r="E64" s="25" t="s">
        <v>287</v>
      </c>
      <c r="F64" s="26" t="s">
        <v>312</v>
      </c>
      <c r="G64" s="25">
        <v>100</v>
      </c>
      <c r="H64" s="25">
        <v>100</v>
      </c>
      <c r="I64" s="26"/>
      <c r="J64" s="26" t="s">
        <v>313</v>
      </c>
      <c r="K64" s="25" t="s">
        <v>74</v>
      </c>
      <c r="L64" s="63">
        <v>0</v>
      </c>
      <c r="M64" s="63">
        <v>1</v>
      </c>
      <c r="N64" s="63">
        <v>0.0409</v>
      </c>
      <c r="O64" s="86">
        <v>0.002</v>
      </c>
      <c r="P64" s="63">
        <f>N64-O64</f>
        <v>0.0389</v>
      </c>
      <c r="Q64" s="63">
        <v>0.1301</v>
      </c>
      <c r="R64" s="63">
        <v>0.0024</v>
      </c>
      <c r="S64" s="63">
        <f>Q64-R64</f>
        <v>0.1277</v>
      </c>
      <c r="T64" s="25" t="s">
        <v>284</v>
      </c>
      <c r="U64" s="25" t="s">
        <v>41</v>
      </c>
      <c r="V64" s="25" t="s">
        <v>56</v>
      </c>
      <c r="W64" s="25" t="s">
        <v>43</v>
      </c>
      <c r="X64" s="83"/>
    </row>
    <row r="65" s="1" customFormat="1" ht="199" customHeight="1" spans="1:36">
      <c r="A65" s="23">
        <v>58</v>
      </c>
      <c r="B65" s="26" t="s">
        <v>314</v>
      </c>
      <c r="C65" s="63" t="s">
        <v>45</v>
      </c>
      <c r="D65" s="25" t="s">
        <v>279</v>
      </c>
      <c r="E65" s="25" t="s">
        <v>287</v>
      </c>
      <c r="F65" s="64" t="s">
        <v>315</v>
      </c>
      <c r="G65" s="25">
        <v>160</v>
      </c>
      <c r="H65" s="25">
        <v>160</v>
      </c>
      <c r="I65" s="26"/>
      <c r="J65" s="26" t="s">
        <v>316</v>
      </c>
      <c r="K65" s="25" t="s">
        <v>74</v>
      </c>
      <c r="L65" s="63">
        <v>0</v>
      </c>
      <c r="M65" s="63">
        <v>1</v>
      </c>
      <c r="N65" s="63">
        <v>0.0409</v>
      </c>
      <c r="O65" s="86">
        <v>0.002</v>
      </c>
      <c r="P65" s="63">
        <f>N65-O65</f>
        <v>0.0389</v>
      </c>
      <c r="Q65" s="63">
        <v>0.1301</v>
      </c>
      <c r="R65" s="63">
        <v>0.0024</v>
      </c>
      <c r="S65" s="63">
        <f>Q65-R65</f>
        <v>0.1277</v>
      </c>
      <c r="T65" s="25" t="s">
        <v>284</v>
      </c>
      <c r="U65" s="25" t="s">
        <v>41</v>
      </c>
      <c r="V65" s="28" t="s">
        <v>51</v>
      </c>
      <c r="W65" s="25" t="s">
        <v>43</v>
      </c>
      <c r="X65" s="83"/>
    </row>
    <row r="66" s="5" customFormat="1" ht="210" customHeight="1" spans="1:36">
      <c r="A66" s="23">
        <v>59</v>
      </c>
      <c r="B66" s="26" t="s">
        <v>317</v>
      </c>
      <c r="C66" s="63" t="s">
        <v>45</v>
      </c>
      <c r="D66" s="25" t="s">
        <v>279</v>
      </c>
      <c r="E66" s="25" t="s">
        <v>295</v>
      </c>
      <c r="F66" s="64" t="s">
        <v>318</v>
      </c>
      <c r="G66" s="63">
        <v>100</v>
      </c>
      <c r="H66" s="63">
        <v>100</v>
      </c>
      <c r="I66" s="26"/>
      <c r="J66" s="26" t="s">
        <v>319</v>
      </c>
      <c r="K66" s="25" t="s">
        <v>74</v>
      </c>
      <c r="L66" s="63">
        <v>0</v>
      </c>
      <c r="M66" s="63">
        <v>1</v>
      </c>
      <c r="N66" s="63">
        <v>0.0531</v>
      </c>
      <c r="O66" s="63">
        <v>0.0011</v>
      </c>
      <c r="P66" s="63">
        <v>0.052</v>
      </c>
      <c r="Q66" s="63">
        <v>0.1749</v>
      </c>
      <c r="R66" s="63">
        <v>0.0037</v>
      </c>
      <c r="S66" s="63">
        <v>0.1712</v>
      </c>
      <c r="T66" s="25" t="s">
        <v>284</v>
      </c>
      <c r="U66" s="25" t="s">
        <v>41</v>
      </c>
      <c r="V66" s="28" t="s">
        <v>51</v>
      </c>
      <c r="W66" s="25" t="s">
        <v>43</v>
      </c>
      <c r="X66" s="83"/>
      <c r="Y66" s="1"/>
      <c r="Z66" s="1"/>
      <c r="AA66" s="1"/>
      <c r="AB66" s="1"/>
      <c r="AC66" s="1"/>
      <c r="AD66" s="1"/>
      <c r="AE66" s="1"/>
      <c r="AF66" s="1"/>
      <c r="AG66" s="1"/>
      <c r="AH66" s="1"/>
      <c r="AI66" s="1"/>
      <c r="AJ66" s="1"/>
    </row>
    <row r="67" s="1" customFormat="1" ht="364" customHeight="1" spans="1:36">
      <c r="A67" s="23">
        <v>60</v>
      </c>
      <c r="B67" s="24" t="s">
        <v>320</v>
      </c>
      <c r="C67" s="25" t="s">
        <v>45</v>
      </c>
      <c r="D67" s="25" t="s">
        <v>35</v>
      </c>
      <c r="E67" s="25" t="s">
        <v>321</v>
      </c>
      <c r="F67" s="24" t="s">
        <v>322</v>
      </c>
      <c r="G67" s="25">
        <v>200</v>
      </c>
      <c r="H67" s="25">
        <v>200</v>
      </c>
      <c r="I67" s="25"/>
      <c r="J67" s="26" t="s">
        <v>323</v>
      </c>
      <c r="K67" s="25" t="s">
        <v>188</v>
      </c>
      <c r="L67" s="25"/>
      <c r="M67" s="25">
        <v>1</v>
      </c>
      <c r="N67" s="25">
        <f>O67+P67</f>
        <v>0.0565</v>
      </c>
      <c r="O67" s="25">
        <v>0.0043</v>
      </c>
      <c r="P67" s="25">
        <v>0.0522</v>
      </c>
      <c r="Q67" s="25">
        <f>R67+S67</f>
        <v>0.1698</v>
      </c>
      <c r="R67" s="25">
        <v>0.0113</v>
      </c>
      <c r="S67" s="25">
        <v>0.1585</v>
      </c>
      <c r="T67" s="25" t="s">
        <v>324</v>
      </c>
      <c r="U67" s="25" t="s">
        <v>41</v>
      </c>
      <c r="V67" s="25" t="s">
        <v>84</v>
      </c>
      <c r="W67" s="25" t="s">
        <v>43</v>
      </c>
      <c r="X67" s="25"/>
    </row>
    <row r="68" s="1" customFormat="1" ht="196" customHeight="1" spans="1:36">
      <c r="A68" s="23">
        <v>61</v>
      </c>
      <c r="B68" s="24" t="s">
        <v>325</v>
      </c>
      <c r="C68" s="25" t="s">
        <v>45</v>
      </c>
      <c r="D68" s="25" t="s">
        <v>35</v>
      </c>
      <c r="E68" s="25" t="s">
        <v>326</v>
      </c>
      <c r="F68" s="24" t="s">
        <v>327</v>
      </c>
      <c r="G68" s="25">
        <v>200</v>
      </c>
      <c r="H68" s="25">
        <v>200</v>
      </c>
      <c r="I68" s="26"/>
      <c r="J68" s="26" t="s">
        <v>328</v>
      </c>
      <c r="K68" s="25" t="s">
        <v>188</v>
      </c>
      <c r="L68" s="25"/>
      <c r="M68" s="25">
        <v>1</v>
      </c>
      <c r="N68" s="25">
        <f>O68+P68</f>
        <v>0.0193</v>
      </c>
      <c r="O68" s="25">
        <v>0.0035</v>
      </c>
      <c r="P68" s="25">
        <v>0.0158</v>
      </c>
      <c r="Q68" s="25">
        <f>R68+S68</f>
        <v>0.063</v>
      </c>
      <c r="R68" s="25">
        <v>0.0131</v>
      </c>
      <c r="S68" s="25">
        <v>0.0499</v>
      </c>
      <c r="T68" s="25" t="s">
        <v>324</v>
      </c>
      <c r="U68" s="25" t="s">
        <v>41</v>
      </c>
      <c r="V68" s="25" t="s">
        <v>51</v>
      </c>
      <c r="W68" s="25" t="s">
        <v>43</v>
      </c>
      <c r="X68" s="25"/>
    </row>
    <row r="69" s="1" customFormat="1" ht="190" customHeight="1" spans="1:36">
      <c r="A69" s="23">
        <v>62</v>
      </c>
      <c r="B69" s="26" t="s">
        <v>329</v>
      </c>
      <c r="C69" s="25" t="s">
        <v>45</v>
      </c>
      <c r="D69" s="25" t="s">
        <v>35</v>
      </c>
      <c r="E69" s="25" t="s">
        <v>321</v>
      </c>
      <c r="F69" s="24" t="s">
        <v>330</v>
      </c>
      <c r="G69" s="25">
        <v>100</v>
      </c>
      <c r="H69" s="25">
        <v>100</v>
      </c>
      <c r="I69" s="26"/>
      <c r="J69" s="26" t="s">
        <v>331</v>
      </c>
      <c r="K69" s="25" t="s">
        <v>106</v>
      </c>
      <c r="L69" s="25"/>
      <c r="M69" s="25">
        <v>1</v>
      </c>
      <c r="N69" s="25">
        <f>O69+P69</f>
        <v>0.0565</v>
      </c>
      <c r="O69" s="25">
        <v>0.0043</v>
      </c>
      <c r="P69" s="25">
        <v>0.0522</v>
      </c>
      <c r="Q69" s="25">
        <f>R69+S69</f>
        <v>0.1698</v>
      </c>
      <c r="R69" s="25">
        <v>0.0113</v>
      </c>
      <c r="S69" s="25">
        <v>0.1585</v>
      </c>
      <c r="T69" s="25" t="s">
        <v>324</v>
      </c>
      <c r="U69" s="25" t="s">
        <v>41</v>
      </c>
      <c r="V69" s="25" t="s">
        <v>56</v>
      </c>
      <c r="W69" s="25" t="s">
        <v>43</v>
      </c>
      <c r="X69" s="25"/>
    </row>
    <row r="70" s="6" customFormat="1" ht="213" customHeight="1" spans="1:36">
      <c r="A70" s="23">
        <v>63</v>
      </c>
      <c r="B70" s="24" t="s">
        <v>332</v>
      </c>
      <c r="C70" s="25" t="s">
        <v>45</v>
      </c>
      <c r="D70" s="25" t="s">
        <v>35</v>
      </c>
      <c r="E70" s="25" t="s">
        <v>333</v>
      </c>
      <c r="F70" s="24" t="s">
        <v>334</v>
      </c>
      <c r="G70" s="25">
        <v>50</v>
      </c>
      <c r="H70" s="25">
        <v>50</v>
      </c>
      <c r="I70" s="26"/>
      <c r="J70" s="26" t="s">
        <v>335</v>
      </c>
      <c r="K70" s="25" t="s">
        <v>188</v>
      </c>
      <c r="L70" s="25">
        <v>1</v>
      </c>
      <c r="M70" s="25"/>
      <c r="N70" s="25">
        <f>O70+P70</f>
        <v>0.044</v>
      </c>
      <c r="O70" s="25">
        <v>0.0063</v>
      </c>
      <c r="P70" s="25">
        <v>0.0377</v>
      </c>
      <c r="Q70" s="25">
        <f>R70+S70</f>
        <v>0.136</v>
      </c>
      <c r="R70" s="25">
        <v>0.0222</v>
      </c>
      <c r="S70" s="25">
        <v>0.1138</v>
      </c>
      <c r="T70" s="25" t="s">
        <v>324</v>
      </c>
      <c r="U70" s="25" t="s">
        <v>41</v>
      </c>
      <c r="V70" s="25" t="s">
        <v>84</v>
      </c>
      <c r="W70" s="25" t="s">
        <v>43</v>
      </c>
      <c r="X70" s="25"/>
      <c r="Y70" s="1"/>
      <c r="Z70" s="1"/>
      <c r="AA70" s="1"/>
      <c r="AB70" s="1"/>
      <c r="AC70" s="1"/>
      <c r="AD70" s="1"/>
      <c r="AE70" s="1"/>
      <c r="AF70" s="1"/>
      <c r="AG70" s="1"/>
      <c r="AH70" s="1"/>
      <c r="AI70" s="1"/>
      <c r="AJ70" s="1"/>
    </row>
    <row r="71" s="6" customFormat="1" ht="340" customHeight="1" spans="1:36">
      <c r="A71" s="23">
        <v>64</v>
      </c>
      <c r="B71" s="24" t="s">
        <v>336</v>
      </c>
      <c r="C71" s="25" t="s">
        <v>45</v>
      </c>
      <c r="D71" s="25" t="s">
        <v>35</v>
      </c>
      <c r="E71" s="25" t="s">
        <v>337</v>
      </c>
      <c r="F71" s="24" t="s">
        <v>338</v>
      </c>
      <c r="G71" s="25">
        <v>150</v>
      </c>
      <c r="H71" s="25">
        <v>150</v>
      </c>
      <c r="I71" s="25"/>
      <c r="J71" s="26" t="s">
        <v>339</v>
      </c>
      <c r="K71" s="25" t="s">
        <v>106</v>
      </c>
      <c r="L71" s="25">
        <v>1</v>
      </c>
      <c r="M71" s="25"/>
      <c r="N71" s="25">
        <f>O71+P71</f>
        <v>0.044</v>
      </c>
      <c r="O71" s="25">
        <v>0.0063</v>
      </c>
      <c r="P71" s="25">
        <v>0.0377</v>
      </c>
      <c r="Q71" s="25">
        <f>R71+S71</f>
        <v>0.136</v>
      </c>
      <c r="R71" s="25">
        <v>0.0222</v>
      </c>
      <c r="S71" s="25">
        <v>0.1138</v>
      </c>
      <c r="T71" s="25" t="s">
        <v>324</v>
      </c>
      <c r="U71" s="25" t="s">
        <v>41</v>
      </c>
      <c r="V71" s="25" t="s">
        <v>76</v>
      </c>
      <c r="W71" s="25" t="s">
        <v>43</v>
      </c>
      <c r="X71" s="25"/>
      <c r="Y71" s="1"/>
      <c r="Z71" s="1"/>
      <c r="AA71" s="1"/>
      <c r="AB71" s="1"/>
      <c r="AC71" s="1"/>
      <c r="AD71" s="1"/>
      <c r="AE71" s="1"/>
      <c r="AF71" s="1"/>
      <c r="AG71" s="1"/>
      <c r="AH71" s="1"/>
      <c r="AI71" s="1"/>
      <c r="AJ71" s="1"/>
    </row>
    <row r="72" s="7" customFormat="1" ht="304" customHeight="1" spans="1:36">
      <c r="A72" s="23">
        <v>65</v>
      </c>
      <c r="B72" s="45" t="s">
        <v>340</v>
      </c>
      <c r="C72" s="55" t="s">
        <v>45</v>
      </c>
      <c r="D72" s="55" t="s">
        <v>341</v>
      </c>
      <c r="E72" s="55" t="s">
        <v>333</v>
      </c>
      <c r="F72" s="45" t="s">
        <v>342</v>
      </c>
      <c r="G72" s="25">
        <v>30</v>
      </c>
      <c r="H72" s="25">
        <v>30</v>
      </c>
      <c r="I72" s="25"/>
      <c r="J72" s="45" t="s">
        <v>343</v>
      </c>
      <c r="K72" s="55" t="s">
        <v>74</v>
      </c>
      <c r="L72" s="55">
        <v>1</v>
      </c>
      <c r="M72" s="55"/>
      <c r="N72" s="55">
        <v>0.044</v>
      </c>
      <c r="O72" s="55">
        <v>0.0063</v>
      </c>
      <c r="P72" s="55">
        <v>0.0377</v>
      </c>
      <c r="Q72" s="55">
        <v>0.136</v>
      </c>
      <c r="R72" s="55">
        <v>0.0222</v>
      </c>
      <c r="S72" s="55">
        <v>0.1138</v>
      </c>
      <c r="T72" s="44" t="s">
        <v>324</v>
      </c>
      <c r="U72" s="55" t="s">
        <v>41</v>
      </c>
      <c r="V72" s="25" t="s">
        <v>84</v>
      </c>
      <c r="W72" s="25"/>
      <c r="X72" s="25"/>
      <c r="Y72" s="3"/>
      <c r="Z72" s="3"/>
      <c r="AA72" s="3"/>
      <c r="AB72" s="3"/>
      <c r="AC72" s="3"/>
      <c r="AD72" s="3"/>
      <c r="AE72" s="3"/>
      <c r="AF72" s="3"/>
      <c r="AG72" s="3"/>
      <c r="AH72" s="3"/>
      <c r="AI72" s="3"/>
      <c r="AJ72" s="3"/>
    </row>
    <row r="73" s="6" customFormat="1" ht="140" customHeight="1" spans="1:36">
      <c r="A73" s="23">
        <v>66</v>
      </c>
      <c r="B73" s="26" t="s">
        <v>344</v>
      </c>
      <c r="C73" s="25" t="s">
        <v>45</v>
      </c>
      <c r="D73" s="25" t="s">
        <v>35</v>
      </c>
      <c r="E73" s="25" t="s">
        <v>326</v>
      </c>
      <c r="F73" s="24" t="s">
        <v>345</v>
      </c>
      <c r="G73" s="25">
        <v>50</v>
      </c>
      <c r="H73" s="25">
        <v>50</v>
      </c>
      <c r="I73" s="26"/>
      <c r="J73" s="26" t="s">
        <v>346</v>
      </c>
      <c r="K73" s="25" t="s">
        <v>106</v>
      </c>
      <c r="L73" s="25"/>
      <c r="M73" s="25">
        <v>1</v>
      </c>
      <c r="N73" s="25">
        <v>0.0193</v>
      </c>
      <c r="O73" s="25">
        <v>0.0035</v>
      </c>
      <c r="P73" s="25">
        <v>0.0158</v>
      </c>
      <c r="Q73" s="25">
        <v>0.063</v>
      </c>
      <c r="R73" s="25">
        <v>0.0131</v>
      </c>
      <c r="S73" s="25">
        <v>0.0499</v>
      </c>
      <c r="T73" s="25" t="s">
        <v>324</v>
      </c>
      <c r="U73" s="25" t="s">
        <v>41</v>
      </c>
      <c r="V73" s="25" t="s">
        <v>56</v>
      </c>
      <c r="W73" s="25" t="s">
        <v>43</v>
      </c>
      <c r="X73" s="25"/>
      <c r="Y73" s="1"/>
      <c r="Z73" s="1"/>
      <c r="AA73" s="1"/>
      <c r="AB73" s="1"/>
      <c r="AC73" s="1"/>
      <c r="AD73" s="1"/>
      <c r="AE73" s="1"/>
      <c r="AF73" s="1"/>
      <c r="AG73" s="1"/>
      <c r="AH73" s="1"/>
      <c r="AI73" s="1"/>
      <c r="AJ73" s="1"/>
    </row>
    <row r="74" s="1" customFormat="1" ht="189" customHeight="1" spans="1:36">
      <c r="A74" s="23">
        <v>67</v>
      </c>
      <c r="B74" s="34" t="s">
        <v>347</v>
      </c>
      <c r="C74" s="37" t="s">
        <v>45</v>
      </c>
      <c r="D74" s="37" t="s">
        <v>122</v>
      </c>
      <c r="E74" s="37" t="s">
        <v>348</v>
      </c>
      <c r="F74" s="34" t="s">
        <v>349</v>
      </c>
      <c r="G74" s="25">
        <v>200</v>
      </c>
      <c r="H74" s="25">
        <v>200</v>
      </c>
      <c r="I74" s="25"/>
      <c r="J74" s="38" t="s">
        <v>350</v>
      </c>
      <c r="K74" s="36" t="s">
        <v>232</v>
      </c>
      <c r="L74" s="37"/>
      <c r="M74" s="37">
        <v>1</v>
      </c>
      <c r="N74" s="37">
        <v>0.0518</v>
      </c>
      <c r="O74" s="37">
        <v>0.0056</v>
      </c>
      <c r="P74" s="37">
        <v>0.0462</v>
      </c>
      <c r="Q74" s="37">
        <v>0.1535</v>
      </c>
      <c r="R74" s="37">
        <v>0.0207</v>
      </c>
      <c r="S74" s="37">
        <v>1328</v>
      </c>
      <c r="T74" s="73" t="s">
        <v>324</v>
      </c>
      <c r="U74" s="37" t="s">
        <v>41</v>
      </c>
      <c r="V74" s="74" t="s">
        <v>189</v>
      </c>
      <c r="W74" s="25" t="s">
        <v>43</v>
      </c>
      <c r="X74" s="25"/>
    </row>
    <row r="75" s="1" customFormat="1" ht="166" customHeight="1" spans="1:36">
      <c r="A75" s="23">
        <v>68</v>
      </c>
      <c r="B75" s="24" t="s">
        <v>351</v>
      </c>
      <c r="C75" s="25" t="s">
        <v>45</v>
      </c>
      <c r="D75" s="25" t="s">
        <v>35</v>
      </c>
      <c r="E75" s="25" t="s">
        <v>352</v>
      </c>
      <c r="F75" s="26" t="s">
        <v>353</v>
      </c>
      <c r="G75" s="25">
        <v>150</v>
      </c>
      <c r="H75" s="25">
        <v>150</v>
      </c>
      <c r="I75" s="25"/>
      <c r="J75" s="87" t="s">
        <v>354</v>
      </c>
      <c r="K75" s="25" t="s">
        <v>355</v>
      </c>
      <c r="L75" s="25">
        <v>0</v>
      </c>
      <c r="M75" s="25">
        <v>1</v>
      </c>
      <c r="N75" s="25">
        <v>0.0369</v>
      </c>
      <c r="O75" s="25">
        <v>0.0039</v>
      </c>
      <c r="P75" s="88">
        <v>0.033</v>
      </c>
      <c r="Q75" s="25">
        <v>0.1429</v>
      </c>
      <c r="R75" s="25">
        <v>0.0098</v>
      </c>
      <c r="S75" s="25">
        <v>0.1331</v>
      </c>
      <c r="T75" s="25" t="s">
        <v>356</v>
      </c>
      <c r="U75" s="25" t="s">
        <v>41</v>
      </c>
      <c r="V75" s="25" t="s">
        <v>84</v>
      </c>
      <c r="W75" s="25" t="s">
        <v>43</v>
      </c>
      <c r="X75" s="25"/>
    </row>
    <row r="76" s="1" customFormat="1" ht="172" customHeight="1" spans="1:36">
      <c r="A76" s="23">
        <v>69</v>
      </c>
      <c r="B76" s="24" t="s">
        <v>357</v>
      </c>
      <c r="C76" s="25" t="s">
        <v>45</v>
      </c>
      <c r="D76" s="37" t="s">
        <v>122</v>
      </c>
      <c r="E76" s="37" t="s">
        <v>358</v>
      </c>
      <c r="F76" s="38" t="s">
        <v>359</v>
      </c>
      <c r="G76" s="37">
        <v>90</v>
      </c>
      <c r="H76" s="37">
        <v>90</v>
      </c>
      <c r="I76" s="26"/>
      <c r="J76" s="38" t="s">
        <v>360</v>
      </c>
      <c r="K76" s="37" t="s">
        <v>188</v>
      </c>
      <c r="L76" s="84">
        <v>0</v>
      </c>
      <c r="M76" s="84">
        <v>1</v>
      </c>
      <c r="N76" s="84">
        <v>0.0358</v>
      </c>
      <c r="O76" s="84">
        <v>0.004</v>
      </c>
      <c r="P76" s="84">
        <v>0.0318</v>
      </c>
      <c r="Q76" s="84">
        <v>0.0997</v>
      </c>
      <c r="R76" s="84">
        <v>0.0095</v>
      </c>
      <c r="S76" s="84">
        <v>0.0902</v>
      </c>
      <c r="T76" s="37" t="s">
        <v>356</v>
      </c>
      <c r="U76" s="37" t="s">
        <v>41</v>
      </c>
      <c r="V76" s="74" t="s">
        <v>108</v>
      </c>
      <c r="W76" s="63" t="s">
        <v>43</v>
      </c>
      <c r="X76" s="25"/>
    </row>
    <row r="77" s="1" customFormat="1" ht="159" customHeight="1" spans="1:36">
      <c r="A77" s="23">
        <v>70</v>
      </c>
      <c r="B77" s="24" t="s">
        <v>361</v>
      </c>
      <c r="C77" s="25" t="s">
        <v>45</v>
      </c>
      <c r="D77" s="37" t="s">
        <v>122</v>
      </c>
      <c r="E77" s="44" t="s">
        <v>362</v>
      </c>
      <c r="F77" s="47" t="s">
        <v>363</v>
      </c>
      <c r="G77" s="25">
        <v>150</v>
      </c>
      <c r="H77" s="25">
        <v>150</v>
      </c>
      <c r="I77" s="25"/>
      <c r="J77" s="89" t="s">
        <v>364</v>
      </c>
      <c r="K77" s="44" t="s">
        <v>95</v>
      </c>
      <c r="L77" s="44">
        <v>0</v>
      </c>
      <c r="M77" s="44">
        <v>1</v>
      </c>
      <c r="N77" s="44">
        <v>0.0475</v>
      </c>
      <c r="O77" s="44">
        <v>0.0034</v>
      </c>
      <c r="P77" s="44">
        <v>0.0441</v>
      </c>
      <c r="Q77" s="44">
        <v>0.1313</v>
      </c>
      <c r="R77" s="44">
        <v>0.0123</v>
      </c>
      <c r="S77" s="48">
        <v>0.119</v>
      </c>
      <c r="T77" s="44" t="s">
        <v>356</v>
      </c>
      <c r="U77" s="44" t="s">
        <v>41</v>
      </c>
      <c r="V77" s="44" t="s">
        <v>56</v>
      </c>
      <c r="W77" s="25" t="s">
        <v>43</v>
      </c>
      <c r="X77" s="25"/>
    </row>
    <row r="78" s="1" customFormat="1" ht="150" customHeight="1" spans="1:36">
      <c r="A78" s="23">
        <v>71</v>
      </c>
      <c r="B78" s="24" t="s">
        <v>365</v>
      </c>
      <c r="C78" s="25" t="s">
        <v>45</v>
      </c>
      <c r="D78" s="25" t="s">
        <v>35</v>
      </c>
      <c r="E78" s="25" t="s">
        <v>366</v>
      </c>
      <c r="F78" s="26" t="s">
        <v>367</v>
      </c>
      <c r="G78" s="63">
        <v>150</v>
      </c>
      <c r="H78" s="63">
        <v>150</v>
      </c>
      <c r="I78" s="26"/>
      <c r="J78" s="26" t="s">
        <v>368</v>
      </c>
      <c r="K78" s="25" t="s">
        <v>369</v>
      </c>
      <c r="L78" s="25">
        <v>0</v>
      </c>
      <c r="M78" s="25">
        <v>7</v>
      </c>
      <c r="N78" s="25">
        <v>0.5022</v>
      </c>
      <c r="O78" s="25">
        <v>0.0566</v>
      </c>
      <c r="P78" s="25">
        <v>0.4456</v>
      </c>
      <c r="Q78" s="25">
        <v>1.2533</v>
      </c>
      <c r="R78" s="25">
        <v>0.2086</v>
      </c>
      <c r="S78" s="25">
        <v>1.0447</v>
      </c>
      <c r="T78" s="25" t="s">
        <v>356</v>
      </c>
      <c r="U78" s="25" t="s">
        <v>41</v>
      </c>
      <c r="V78" s="25" t="s">
        <v>42</v>
      </c>
      <c r="W78" s="63" t="s">
        <v>43</v>
      </c>
      <c r="X78" s="25"/>
    </row>
    <row r="79" s="1" customFormat="1" ht="148" customHeight="1" spans="1:36">
      <c r="A79" s="23">
        <v>72</v>
      </c>
      <c r="B79" s="26" t="s">
        <v>370</v>
      </c>
      <c r="C79" s="25" t="s">
        <v>45</v>
      </c>
      <c r="D79" s="25" t="s">
        <v>35</v>
      </c>
      <c r="E79" s="25" t="s">
        <v>371</v>
      </c>
      <c r="F79" s="26" t="s">
        <v>372</v>
      </c>
      <c r="G79" s="63">
        <v>250</v>
      </c>
      <c r="H79" s="63">
        <v>250</v>
      </c>
      <c r="I79" s="26"/>
      <c r="J79" s="26" t="s">
        <v>373</v>
      </c>
      <c r="K79" s="25" t="s">
        <v>369</v>
      </c>
      <c r="L79" s="63">
        <v>1</v>
      </c>
      <c r="M79" s="63">
        <v>3</v>
      </c>
      <c r="N79" s="63">
        <v>0.1204</v>
      </c>
      <c r="O79" s="63">
        <v>0.0165</v>
      </c>
      <c r="P79" s="63">
        <v>0.1039</v>
      </c>
      <c r="Q79" s="63">
        <v>0.367</v>
      </c>
      <c r="R79" s="63">
        <v>0.0494</v>
      </c>
      <c r="S79" s="63">
        <v>0.3176</v>
      </c>
      <c r="T79" s="25" t="s">
        <v>356</v>
      </c>
      <c r="U79" s="25" t="s">
        <v>41</v>
      </c>
      <c r="V79" s="63" t="s">
        <v>189</v>
      </c>
      <c r="W79" s="63" t="s">
        <v>43</v>
      </c>
      <c r="X79" s="25"/>
    </row>
    <row r="80" s="1" customFormat="1" ht="150" customHeight="1" spans="1:36">
      <c r="A80" s="23">
        <v>73</v>
      </c>
      <c r="B80" s="24" t="s">
        <v>374</v>
      </c>
      <c r="C80" s="25" t="s">
        <v>45</v>
      </c>
      <c r="D80" s="25" t="s">
        <v>35</v>
      </c>
      <c r="E80" s="25" t="s">
        <v>375</v>
      </c>
      <c r="F80" s="26" t="s">
        <v>376</v>
      </c>
      <c r="G80" s="63">
        <v>150</v>
      </c>
      <c r="H80" s="63">
        <v>150</v>
      </c>
      <c r="I80" s="26"/>
      <c r="J80" s="26" t="s">
        <v>377</v>
      </c>
      <c r="K80" s="25" t="s">
        <v>369</v>
      </c>
      <c r="L80" s="63">
        <v>0</v>
      </c>
      <c r="M80" s="63">
        <v>1</v>
      </c>
      <c r="N80" s="63">
        <v>0.0446</v>
      </c>
      <c r="O80" s="63">
        <v>0.0053</v>
      </c>
      <c r="P80" s="63">
        <v>0.0393</v>
      </c>
      <c r="Q80" s="63">
        <v>0.1256</v>
      </c>
      <c r="R80" s="63">
        <v>0.0182</v>
      </c>
      <c r="S80" s="63">
        <v>0.1074</v>
      </c>
      <c r="T80" s="25" t="s">
        <v>356</v>
      </c>
      <c r="U80" s="25" t="s">
        <v>41</v>
      </c>
      <c r="V80" s="63" t="s">
        <v>189</v>
      </c>
      <c r="W80" s="63" t="s">
        <v>43</v>
      </c>
      <c r="X80" s="25"/>
    </row>
    <row r="81" s="1" customFormat="1" ht="139" customHeight="1" spans="1:35">
      <c r="A81" s="23">
        <v>74</v>
      </c>
      <c r="B81" s="24" t="s">
        <v>378</v>
      </c>
      <c r="C81" s="25" t="s">
        <v>45</v>
      </c>
      <c r="D81" s="25" t="s">
        <v>35</v>
      </c>
      <c r="E81" s="25" t="s">
        <v>379</v>
      </c>
      <c r="F81" s="26" t="s">
        <v>380</v>
      </c>
      <c r="G81" s="63">
        <v>70</v>
      </c>
      <c r="H81" s="63">
        <v>70</v>
      </c>
      <c r="I81" s="26"/>
      <c r="J81" s="26" t="s">
        <v>381</v>
      </c>
      <c r="K81" s="25" t="s">
        <v>382</v>
      </c>
      <c r="L81" s="25">
        <v>0</v>
      </c>
      <c r="M81" s="25">
        <v>1</v>
      </c>
      <c r="N81" s="25">
        <v>0.0373</v>
      </c>
      <c r="O81" s="25">
        <v>0.0033</v>
      </c>
      <c r="P81" s="88">
        <v>0.034</v>
      </c>
      <c r="Q81" s="25">
        <v>0.1017</v>
      </c>
      <c r="R81" s="25">
        <v>0.0089</v>
      </c>
      <c r="S81" s="25">
        <v>0.0928</v>
      </c>
      <c r="T81" s="25" t="s">
        <v>356</v>
      </c>
      <c r="U81" s="25" t="s">
        <v>41</v>
      </c>
      <c r="V81" s="63" t="s">
        <v>76</v>
      </c>
      <c r="W81" s="63" t="s">
        <v>43</v>
      </c>
      <c r="X81" s="25"/>
    </row>
    <row r="82" s="1" customFormat="1" ht="126" customHeight="1" spans="1:35">
      <c r="A82" s="23">
        <v>75</v>
      </c>
      <c r="B82" s="26" t="s">
        <v>383</v>
      </c>
      <c r="C82" s="63" t="s">
        <v>45</v>
      </c>
      <c r="D82" s="25" t="s">
        <v>35</v>
      </c>
      <c r="E82" s="25" t="s">
        <v>384</v>
      </c>
      <c r="F82" s="26" t="s">
        <v>385</v>
      </c>
      <c r="G82" s="63">
        <v>80</v>
      </c>
      <c r="H82" s="63">
        <v>80</v>
      </c>
      <c r="I82" s="26"/>
      <c r="J82" s="26" t="s">
        <v>386</v>
      </c>
      <c r="K82" s="25" t="s">
        <v>387</v>
      </c>
      <c r="L82" s="63">
        <v>0</v>
      </c>
      <c r="M82" s="63">
        <v>1</v>
      </c>
      <c r="N82" s="63">
        <v>0.0618</v>
      </c>
      <c r="O82" s="63">
        <v>0.0063</v>
      </c>
      <c r="P82" s="63">
        <v>0.0555</v>
      </c>
      <c r="Q82" s="63">
        <v>0.1734</v>
      </c>
      <c r="R82" s="63">
        <v>0.0182</v>
      </c>
      <c r="S82" s="63">
        <v>0.1552</v>
      </c>
      <c r="T82" s="25" t="s">
        <v>356</v>
      </c>
      <c r="U82" s="25" t="s">
        <v>41</v>
      </c>
      <c r="V82" s="63" t="s">
        <v>51</v>
      </c>
      <c r="W82" s="63" t="s">
        <v>43</v>
      </c>
      <c r="X82" s="25"/>
    </row>
    <row r="83" s="1" customFormat="1" ht="153" customHeight="1" spans="1:35">
      <c r="A83" s="23">
        <v>76</v>
      </c>
      <c r="B83" s="26" t="s">
        <v>388</v>
      </c>
      <c r="C83" s="25" t="s">
        <v>45</v>
      </c>
      <c r="D83" s="52" t="s">
        <v>35</v>
      </c>
      <c r="E83" s="25" t="s">
        <v>384</v>
      </c>
      <c r="F83" s="26" t="s">
        <v>389</v>
      </c>
      <c r="G83" s="63">
        <v>210</v>
      </c>
      <c r="H83" s="63">
        <v>70</v>
      </c>
      <c r="I83" s="25">
        <v>140</v>
      </c>
      <c r="J83" s="26" t="s">
        <v>390</v>
      </c>
      <c r="K83" s="25" t="s">
        <v>391</v>
      </c>
      <c r="L83" s="25">
        <v>0</v>
      </c>
      <c r="M83" s="25">
        <v>1</v>
      </c>
      <c r="N83" s="25">
        <v>0.0618</v>
      </c>
      <c r="O83" s="25">
        <v>0.0063</v>
      </c>
      <c r="P83" s="25">
        <v>0.0555</v>
      </c>
      <c r="Q83" s="25">
        <v>0.1734</v>
      </c>
      <c r="R83" s="25">
        <v>0.0182</v>
      </c>
      <c r="S83" s="25">
        <v>0.1552</v>
      </c>
      <c r="T83" s="25" t="s">
        <v>356</v>
      </c>
      <c r="U83" s="25" t="s">
        <v>41</v>
      </c>
      <c r="V83" s="63" t="s">
        <v>51</v>
      </c>
      <c r="W83" s="63" t="s">
        <v>43</v>
      </c>
      <c r="X83" s="25"/>
    </row>
    <row r="84" s="1" customFormat="1" ht="145" customHeight="1" spans="1:35">
      <c r="A84" s="23">
        <v>77</v>
      </c>
      <c r="B84" s="26" t="s">
        <v>392</v>
      </c>
      <c r="C84" s="25" t="s">
        <v>45</v>
      </c>
      <c r="D84" s="52" t="s">
        <v>35</v>
      </c>
      <c r="E84" s="25" t="s">
        <v>393</v>
      </c>
      <c r="F84" s="26" t="s">
        <v>394</v>
      </c>
      <c r="G84" s="63">
        <v>80</v>
      </c>
      <c r="H84" s="63">
        <v>80</v>
      </c>
      <c r="I84" s="26"/>
      <c r="J84" s="26" t="s">
        <v>395</v>
      </c>
      <c r="K84" s="25" t="s">
        <v>382</v>
      </c>
      <c r="L84" s="25">
        <v>0</v>
      </c>
      <c r="M84" s="25">
        <v>1</v>
      </c>
      <c r="N84" s="25">
        <v>0.0652</v>
      </c>
      <c r="O84" s="25">
        <v>0.049</v>
      </c>
      <c r="P84" s="25">
        <v>0.0162</v>
      </c>
      <c r="Q84" s="25">
        <v>0.1752</v>
      </c>
      <c r="R84" s="25">
        <v>0.0146</v>
      </c>
      <c r="S84" s="25">
        <v>0.1606</v>
      </c>
      <c r="T84" s="25" t="s">
        <v>356</v>
      </c>
      <c r="U84" s="25" t="s">
        <v>41</v>
      </c>
      <c r="V84" s="63" t="s">
        <v>51</v>
      </c>
      <c r="W84" s="63" t="s">
        <v>43</v>
      </c>
      <c r="X84" s="25"/>
    </row>
    <row r="85" s="1" customFormat="1" ht="409" customHeight="1" spans="1:35">
      <c r="A85" s="23">
        <v>78</v>
      </c>
      <c r="B85" s="90" t="s">
        <v>396</v>
      </c>
      <c r="C85" s="60" t="s">
        <v>45</v>
      </c>
      <c r="D85" s="60" t="s">
        <v>279</v>
      </c>
      <c r="E85" s="60" t="s">
        <v>397</v>
      </c>
      <c r="F85" s="91" t="s">
        <v>398</v>
      </c>
      <c r="G85" s="60">
        <v>550</v>
      </c>
      <c r="H85" s="60">
        <v>550</v>
      </c>
      <c r="I85" s="60"/>
      <c r="J85" s="60" t="s">
        <v>399</v>
      </c>
      <c r="K85" s="60" t="s">
        <v>400</v>
      </c>
      <c r="L85" s="60">
        <v>0</v>
      </c>
      <c r="M85" s="60">
        <v>1</v>
      </c>
      <c r="N85" s="60">
        <v>0.0283</v>
      </c>
      <c r="O85" s="60">
        <v>0.0046</v>
      </c>
      <c r="P85" s="60">
        <v>0.0237</v>
      </c>
      <c r="Q85" s="60">
        <v>0.0883</v>
      </c>
      <c r="R85" s="60">
        <v>0.0162</v>
      </c>
      <c r="S85" s="60">
        <v>0.0721</v>
      </c>
      <c r="T85" s="60" t="s">
        <v>401</v>
      </c>
      <c r="U85" s="60" t="s">
        <v>41</v>
      </c>
      <c r="V85" s="60" t="s">
        <v>51</v>
      </c>
      <c r="W85" s="60" t="s">
        <v>43</v>
      </c>
      <c r="X85" s="60"/>
    </row>
    <row r="86" s="1" customFormat="1" ht="180" customHeight="1" spans="1:35">
      <c r="A86" s="23">
        <v>79</v>
      </c>
      <c r="B86" s="26" t="s">
        <v>402</v>
      </c>
      <c r="C86" s="63" t="s">
        <v>45</v>
      </c>
      <c r="D86" s="25" t="s">
        <v>279</v>
      </c>
      <c r="E86" s="25" t="s">
        <v>403</v>
      </c>
      <c r="F86" s="24" t="s">
        <v>404</v>
      </c>
      <c r="G86" s="63">
        <v>100</v>
      </c>
      <c r="H86" s="63">
        <v>100</v>
      </c>
      <c r="I86" s="52"/>
      <c r="J86" s="26" t="s">
        <v>405</v>
      </c>
      <c r="K86" s="25" t="s">
        <v>400</v>
      </c>
      <c r="L86" s="63">
        <v>0</v>
      </c>
      <c r="M86" s="63">
        <v>1</v>
      </c>
      <c r="N86" s="63">
        <v>0.0562</v>
      </c>
      <c r="O86" s="63">
        <v>0.0086</v>
      </c>
      <c r="P86" s="63">
        <v>0.0476</v>
      </c>
      <c r="Q86" s="63">
        <v>0.1685</v>
      </c>
      <c r="R86" s="63">
        <v>0.028</v>
      </c>
      <c r="S86" s="63">
        <v>0.1405</v>
      </c>
      <c r="T86" s="25" t="s">
        <v>401</v>
      </c>
      <c r="U86" s="25" t="s">
        <v>41</v>
      </c>
      <c r="V86" s="63" t="s">
        <v>56</v>
      </c>
      <c r="W86" s="25" t="s">
        <v>43</v>
      </c>
      <c r="X86" s="63"/>
      <c r="AI86" s="92"/>
    </row>
    <row r="87" s="1" customFormat="1" ht="340" customHeight="1" spans="1:35">
      <c r="A87" s="23">
        <v>80</v>
      </c>
      <c r="B87" s="24" t="s">
        <v>406</v>
      </c>
      <c r="C87" s="63" t="s">
        <v>45</v>
      </c>
      <c r="D87" s="25" t="s">
        <v>279</v>
      </c>
      <c r="E87" s="25" t="s">
        <v>407</v>
      </c>
      <c r="F87" s="24" t="s">
        <v>408</v>
      </c>
      <c r="G87" s="63">
        <v>200</v>
      </c>
      <c r="H87" s="63">
        <v>80</v>
      </c>
      <c r="I87" s="25">
        <v>120</v>
      </c>
      <c r="J87" s="47" t="s">
        <v>409</v>
      </c>
      <c r="K87" s="44" t="s">
        <v>410</v>
      </c>
      <c r="L87" s="93">
        <v>1</v>
      </c>
      <c r="M87" s="93">
        <v>0</v>
      </c>
      <c r="N87" s="93">
        <v>0.0384</v>
      </c>
      <c r="O87" s="93">
        <v>0.0064</v>
      </c>
      <c r="P87" s="93">
        <v>0.032</v>
      </c>
      <c r="Q87" s="93">
        <v>0.1109</v>
      </c>
      <c r="R87" s="93">
        <v>0.0227</v>
      </c>
      <c r="S87" s="93">
        <v>0.0882</v>
      </c>
      <c r="T87" s="44" t="s">
        <v>401</v>
      </c>
      <c r="U87" s="44" t="s">
        <v>41</v>
      </c>
      <c r="V87" s="93" t="s">
        <v>84</v>
      </c>
      <c r="W87" s="44" t="s">
        <v>43</v>
      </c>
      <c r="X87" s="94"/>
    </row>
    <row r="88" s="1" customFormat="1" ht="238" customHeight="1" spans="1:35">
      <c r="A88" s="23">
        <v>81</v>
      </c>
      <c r="B88" s="24" t="s">
        <v>411</v>
      </c>
      <c r="C88" s="63" t="s">
        <v>45</v>
      </c>
      <c r="D88" s="25" t="s">
        <v>279</v>
      </c>
      <c r="E88" s="25" t="s">
        <v>397</v>
      </c>
      <c r="F88" s="24" t="s">
        <v>412</v>
      </c>
      <c r="G88" s="25">
        <v>70</v>
      </c>
      <c r="H88" s="25">
        <v>70</v>
      </c>
      <c r="I88" s="52"/>
      <c r="J88" s="26" t="s">
        <v>413</v>
      </c>
      <c r="K88" s="78" t="s">
        <v>188</v>
      </c>
      <c r="L88" s="63">
        <v>0</v>
      </c>
      <c r="M88" s="63">
        <v>1</v>
      </c>
      <c r="N88" s="63">
        <v>0.0283</v>
      </c>
      <c r="O88" s="63">
        <v>0.0046</v>
      </c>
      <c r="P88" s="63">
        <v>0.0237</v>
      </c>
      <c r="Q88" s="63">
        <v>0.0883</v>
      </c>
      <c r="R88" s="63">
        <v>0.0162</v>
      </c>
      <c r="S88" s="63">
        <v>0.0721</v>
      </c>
      <c r="T88" s="25" t="s">
        <v>401</v>
      </c>
      <c r="U88" s="25" t="s">
        <v>41</v>
      </c>
      <c r="V88" s="63" t="s">
        <v>51</v>
      </c>
      <c r="W88" s="25" t="s">
        <v>43</v>
      </c>
      <c r="X88" s="63"/>
    </row>
    <row r="89" s="1" customFormat="1" ht="273" customHeight="1" spans="1:35">
      <c r="A89" s="23">
        <v>82</v>
      </c>
      <c r="B89" s="24" t="s">
        <v>414</v>
      </c>
      <c r="C89" s="25" t="s">
        <v>45</v>
      </c>
      <c r="D89" s="25" t="s">
        <v>35</v>
      </c>
      <c r="E89" s="25" t="s">
        <v>415</v>
      </c>
      <c r="F89" s="24" t="s">
        <v>416</v>
      </c>
      <c r="G89" s="25">
        <v>200</v>
      </c>
      <c r="H89" s="25">
        <v>200</v>
      </c>
      <c r="I89" s="25"/>
      <c r="J89" s="26" t="s">
        <v>417</v>
      </c>
      <c r="K89" s="25" t="s">
        <v>106</v>
      </c>
      <c r="L89" s="63">
        <v>0</v>
      </c>
      <c r="M89" s="63">
        <v>1</v>
      </c>
      <c r="N89" s="63">
        <v>0.0301</v>
      </c>
      <c r="O89" s="63">
        <v>0.0134</v>
      </c>
      <c r="P89" s="63">
        <v>0.0167</v>
      </c>
      <c r="Q89" s="63">
        <v>0.0764</v>
      </c>
      <c r="R89" s="63">
        <v>0.0483</v>
      </c>
      <c r="S89" s="63">
        <v>0.0281</v>
      </c>
      <c r="T89" s="25" t="s">
        <v>418</v>
      </c>
      <c r="U89" s="25" t="s">
        <v>41</v>
      </c>
      <c r="V89" s="63" t="s">
        <v>56</v>
      </c>
      <c r="W89" s="25" t="s">
        <v>43</v>
      </c>
      <c r="X89" s="25"/>
    </row>
    <row r="90" s="1" customFormat="1" ht="243" customHeight="1" spans="1:35">
      <c r="A90" s="23">
        <v>83</v>
      </c>
      <c r="B90" s="24" t="s">
        <v>419</v>
      </c>
      <c r="C90" s="25" t="s">
        <v>45</v>
      </c>
      <c r="D90" s="37" t="s">
        <v>122</v>
      </c>
      <c r="E90" s="37" t="s">
        <v>415</v>
      </c>
      <c r="F90" s="34" t="s">
        <v>420</v>
      </c>
      <c r="G90" s="25">
        <v>80</v>
      </c>
      <c r="H90" s="25">
        <v>80</v>
      </c>
      <c r="I90" s="25"/>
      <c r="J90" s="38" t="s">
        <v>421</v>
      </c>
      <c r="K90" s="37" t="s">
        <v>106</v>
      </c>
      <c r="L90" s="37">
        <v>1</v>
      </c>
      <c r="M90" s="37">
        <v>0</v>
      </c>
      <c r="N90" s="37">
        <v>0.0301</v>
      </c>
      <c r="O90" s="37">
        <v>0.0134</v>
      </c>
      <c r="P90" s="37">
        <v>0.0167</v>
      </c>
      <c r="Q90" s="37">
        <v>0.0764</v>
      </c>
      <c r="R90" s="37">
        <v>0.0483</v>
      </c>
      <c r="S90" s="37">
        <v>0.0281</v>
      </c>
      <c r="T90" s="37" t="s">
        <v>418</v>
      </c>
      <c r="U90" s="37" t="s">
        <v>41</v>
      </c>
      <c r="V90" s="74" t="s">
        <v>84</v>
      </c>
      <c r="W90" s="25" t="s">
        <v>43</v>
      </c>
      <c r="X90" s="25"/>
    </row>
    <row r="91" s="8" customFormat="1" ht="244" customHeight="1" spans="1:35">
      <c r="A91" s="23">
        <v>84</v>
      </c>
      <c r="B91" s="45" t="s">
        <v>422</v>
      </c>
      <c r="C91" s="44" t="s">
        <v>45</v>
      </c>
      <c r="D91" s="44" t="s">
        <v>279</v>
      </c>
      <c r="E91" s="44" t="s">
        <v>423</v>
      </c>
      <c r="F91" s="45" t="s">
        <v>424</v>
      </c>
      <c r="G91" s="44">
        <v>340</v>
      </c>
      <c r="H91" s="44">
        <v>100</v>
      </c>
      <c r="I91" s="44">
        <v>240</v>
      </c>
      <c r="J91" s="47" t="s">
        <v>425</v>
      </c>
      <c r="K91" s="44" t="s">
        <v>188</v>
      </c>
      <c r="L91" s="44">
        <v>0</v>
      </c>
      <c r="M91" s="44">
        <v>1</v>
      </c>
      <c r="N91" s="44">
        <v>0.0238</v>
      </c>
      <c r="O91" s="44">
        <v>0.004</v>
      </c>
      <c r="P91" s="44">
        <v>0.0198</v>
      </c>
      <c r="Q91" s="44">
        <v>0.0672</v>
      </c>
      <c r="R91" s="44">
        <v>0.0112</v>
      </c>
      <c r="S91" s="44">
        <v>0.056</v>
      </c>
      <c r="T91" s="44" t="s">
        <v>418</v>
      </c>
      <c r="U91" s="44" t="s">
        <v>41</v>
      </c>
      <c r="V91" s="74" t="s">
        <v>84</v>
      </c>
      <c r="W91" s="44" t="s">
        <v>43</v>
      </c>
      <c r="X91" s="25"/>
    </row>
    <row r="92" s="6" customFormat="1" ht="244" customHeight="1" spans="1:35">
      <c r="A92" s="23">
        <v>85</v>
      </c>
      <c r="B92" s="26" t="s">
        <v>426</v>
      </c>
      <c r="C92" s="25" t="s">
        <v>45</v>
      </c>
      <c r="D92" s="25" t="s">
        <v>35</v>
      </c>
      <c r="E92" s="25" t="s">
        <v>427</v>
      </c>
      <c r="F92" s="24" t="s">
        <v>428</v>
      </c>
      <c r="G92" s="63">
        <v>200</v>
      </c>
      <c r="H92" s="63">
        <v>200</v>
      </c>
      <c r="I92" s="26"/>
      <c r="J92" s="26" t="s">
        <v>429</v>
      </c>
      <c r="K92" s="25" t="s">
        <v>430</v>
      </c>
      <c r="L92" s="63">
        <v>0</v>
      </c>
      <c r="M92" s="63">
        <v>1</v>
      </c>
      <c r="N92" s="63">
        <v>0.029</v>
      </c>
      <c r="O92" s="63">
        <v>0.0061</v>
      </c>
      <c r="P92" s="63">
        <v>0.0229</v>
      </c>
      <c r="Q92" s="63">
        <v>0.0702</v>
      </c>
      <c r="R92" s="63">
        <v>0.0205</v>
      </c>
      <c r="S92" s="63">
        <v>0.0497</v>
      </c>
      <c r="T92" s="25" t="s">
        <v>418</v>
      </c>
      <c r="U92" s="25" t="s">
        <v>41</v>
      </c>
      <c r="V92" s="25" t="s">
        <v>189</v>
      </c>
      <c r="W92" s="25" t="s">
        <v>43</v>
      </c>
      <c r="X92" s="25"/>
    </row>
    <row r="93" s="6" customFormat="1" ht="409" customHeight="1" spans="1:35">
      <c r="A93" s="23">
        <v>86</v>
      </c>
      <c r="B93" s="26" t="s">
        <v>431</v>
      </c>
      <c r="C93" s="25" t="s">
        <v>45</v>
      </c>
      <c r="D93" s="25" t="s">
        <v>35</v>
      </c>
      <c r="E93" s="25" t="s">
        <v>423</v>
      </c>
      <c r="F93" s="24" t="s">
        <v>432</v>
      </c>
      <c r="G93" s="25">
        <v>100</v>
      </c>
      <c r="H93" s="25">
        <v>100</v>
      </c>
      <c r="I93" s="25"/>
      <c r="J93" s="26" t="s">
        <v>433</v>
      </c>
      <c r="K93" s="25" t="s">
        <v>434</v>
      </c>
      <c r="L93" s="25">
        <v>0</v>
      </c>
      <c r="M93" s="25">
        <v>1</v>
      </c>
      <c r="N93" s="25">
        <v>0.0238</v>
      </c>
      <c r="O93" s="25">
        <v>0.004</v>
      </c>
      <c r="P93" s="25">
        <v>0.0198</v>
      </c>
      <c r="Q93" s="25">
        <v>0.0672</v>
      </c>
      <c r="R93" s="25">
        <v>0.0112</v>
      </c>
      <c r="S93" s="25">
        <v>0.056</v>
      </c>
      <c r="T93" s="25" t="s">
        <v>418</v>
      </c>
      <c r="U93" s="25" t="s">
        <v>41</v>
      </c>
      <c r="V93" s="25" t="s">
        <v>51</v>
      </c>
      <c r="W93" s="25" t="s">
        <v>43</v>
      </c>
      <c r="X93" s="25"/>
    </row>
    <row r="94" s="6" customFormat="1" ht="303" customHeight="1" spans="1:35">
      <c r="A94" s="23">
        <v>87</v>
      </c>
      <c r="B94" s="24" t="s">
        <v>435</v>
      </c>
      <c r="C94" s="25" t="s">
        <v>45</v>
      </c>
      <c r="D94" s="95" t="s">
        <v>436</v>
      </c>
      <c r="E94" s="25" t="s">
        <v>437</v>
      </c>
      <c r="F94" s="24" t="s">
        <v>438</v>
      </c>
      <c r="G94" s="25">
        <v>150</v>
      </c>
      <c r="H94" s="25">
        <v>150</v>
      </c>
      <c r="I94" s="94"/>
      <c r="J94" s="52" t="s">
        <v>439</v>
      </c>
      <c r="K94" s="63" t="s">
        <v>188</v>
      </c>
      <c r="L94" s="94">
        <v>0</v>
      </c>
      <c r="M94" s="94">
        <v>0</v>
      </c>
      <c r="N94" s="94">
        <v>0.0092</v>
      </c>
      <c r="O94" s="94">
        <v>0.0022</v>
      </c>
      <c r="P94" s="94">
        <v>0.0075</v>
      </c>
      <c r="Q94" s="94">
        <v>0.024</v>
      </c>
      <c r="R94" s="94">
        <v>0.0065</v>
      </c>
      <c r="S94" s="94">
        <v>0.0175</v>
      </c>
      <c r="T94" s="25" t="s">
        <v>418</v>
      </c>
      <c r="U94" s="25" t="s">
        <v>41</v>
      </c>
      <c r="V94" s="64" t="s">
        <v>189</v>
      </c>
      <c r="W94" s="25" t="s">
        <v>43</v>
      </c>
      <c r="X94" s="25"/>
    </row>
    <row r="95" s="6" customFormat="1" ht="256" customHeight="1" spans="1:35">
      <c r="A95" s="23">
        <v>88</v>
      </c>
      <c r="B95" s="24" t="s">
        <v>440</v>
      </c>
      <c r="C95" s="25" t="s">
        <v>45</v>
      </c>
      <c r="D95" s="95" t="s">
        <v>436</v>
      </c>
      <c r="E95" s="25" t="s">
        <v>441</v>
      </c>
      <c r="F95" s="24" t="s">
        <v>442</v>
      </c>
      <c r="G95" s="25">
        <v>70</v>
      </c>
      <c r="H95" s="25">
        <v>70</v>
      </c>
      <c r="I95" s="96"/>
      <c r="J95" s="52" t="s">
        <v>443</v>
      </c>
      <c r="K95" s="63" t="s">
        <v>188</v>
      </c>
      <c r="L95" s="25">
        <v>0</v>
      </c>
      <c r="M95" s="25">
        <v>1</v>
      </c>
      <c r="N95" s="25">
        <v>0.0129</v>
      </c>
      <c r="O95" s="25">
        <v>0.0018</v>
      </c>
      <c r="P95" s="25">
        <v>0.0111</v>
      </c>
      <c r="Q95" s="25">
        <v>0.0332</v>
      </c>
      <c r="R95" s="25">
        <v>0.0072</v>
      </c>
      <c r="S95" s="25">
        <v>0.026</v>
      </c>
      <c r="T95" s="25" t="s">
        <v>418</v>
      </c>
      <c r="U95" s="25" t="s">
        <v>41</v>
      </c>
      <c r="V95" s="63" t="s">
        <v>76</v>
      </c>
      <c r="W95" s="25" t="s">
        <v>43</v>
      </c>
      <c r="X95" s="25"/>
    </row>
    <row r="96" s="8" customFormat="1" ht="352" customHeight="1" spans="1:35">
      <c r="A96" s="23">
        <v>89</v>
      </c>
      <c r="B96" s="24" t="s">
        <v>444</v>
      </c>
      <c r="C96" s="25" t="s">
        <v>45</v>
      </c>
      <c r="D96" s="25" t="s">
        <v>35</v>
      </c>
      <c r="E96" s="25" t="s">
        <v>445</v>
      </c>
      <c r="F96" s="24" t="s">
        <v>446</v>
      </c>
      <c r="G96" s="63">
        <v>100</v>
      </c>
      <c r="H96" s="25">
        <v>100</v>
      </c>
      <c r="I96" s="25"/>
      <c r="J96" s="26" t="s">
        <v>447</v>
      </c>
      <c r="K96" s="25" t="s">
        <v>434</v>
      </c>
      <c r="L96" s="63">
        <v>0</v>
      </c>
      <c r="M96" s="63">
        <v>1</v>
      </c>
      <c r="N96" s="63">
        <v>0.0071</v>
      </c>
      <c r="O96" s="63">
        <v>0.0022</v>
      </c>
      <c r="P96" s="63">
        <v>0.0049</v>
      </c>
      <c r="Q96" s="63">
        <v>0.0219</v>
      </c>
      <c r="R96" s="63">
        <v>0.005</v>
      </c>
      <c r="S96" s="63">
        <v>0.0169</v>
      </c>
      <c r="T96" s="25" t="s">
        <v>418</v>
      </c>
      <c r="U96" s="25" t="s">
        <v>41</v>
      </c>
      <c r="V96" s="25" t="s">
        <v>51</v>
      </c>
      <c r="W96" s="25" t="s">
        <v>43</v>
      </c>
      <c r="X96" s="25"/>
    </row>
    <row r="97" s="8" customFormat="1" ht="160" customHeight="1" spans="1:36">
      <c r="A97" s="23">
        <v>90</v>
      </c>
      <c r="B97" s="34" t="s">
        <v>448</v>
      </c>
      <c r="C97" s="37" t="s">
        <v>45</v>
      </c>
      <c r="D97" s="37" t="s">
        <v>122</v>
      </c>
      <c r="E97" s="37" t="s">
        <v>423</v>
      </c>
      <c r="F97" s="34" t="s">
        <v>449</v>
      </c>
      <c r="G97" s="63">
        <v>104</v>
      </c>
      <c r="H97" s="63">
        <v>104</v>
      </c>
      <c r="I97" s="25"/>
      <c r="J97" s="38" t="s">
        <v>450</v>
      </c>
      <c r="K97" s="37" t="s">
        <v>188</v>
      </c>
      <c r="L97" s="37"/>
      <c r="M97" s="37">
        <v>1</v>
      </c>
      <c r="N97" s="37">
        <f>O97+P97</f>
        <v>229</v>
      </c>
      <c r="O97" s="37">
        <v>37</v>
      </c>
      <c r="P97" s="37">
        <v>192</v>
      </c>
      <c r="Q97" s="37">
        <f>R97+S97</f>
        <v>560</v>
      </c>
      <c r="R97" s="37">
        <v>106</v>
      </c>
      <c r="S97" s="37">
        <v>454</v>
      </c>
      <c r="T97" s="37" t="s">
        <v>418</v>
      </c>
      <c r="U97" s="37" t="s">
        <v>451</v>
      </c>
      <c r="V97" s="25"/>
      <c r="W97" s="25"/>
      <c r="X97" s="25"/>
    </row>
    <row r="98" s="1" customFormat="1" ht="280" customHeight="1" spans="1:36">
      <c r="A98" s="23">
        <v>91</v>
      </c>
      <c r="B98" s="24" t="s">
        <v>452</v>
      </c>
      <c r="C98" s="44" t="s">
        <v>45</v>
      </c>
      <c r="D98" s="37" t="s">
        <v>122</v>
      </c>
      <c r="E98" s="44" t="s">
        <v>453</v>
      </c>
      <c r="F98" s="45" t="s">
        <v>454</v>
      </c>
      <c r="G98" s="63">
        <v>80</v>
      </c>
      <c r="H98" s="25">
        <v>80</v>
      </c>
      <c r="I98" s="25"/>
      <c r="J98" s="47" t="s">
        <v>455</v>
      </c>
      <c r="K98" s="44" t="s">
        <v>106</v>
      </c>
      <c r="L98" s="47"/>
      <c r="M98" s="44">
        <v>1</v>
      </c>
      <c r="N98" s="44">
        <v>0.0129</v>
      </c>
      <c r="O98" s="44">
        <v>0.0018</v>
      </c>
      <c r="P98" s="44">
        <v>0.0111</v>
      </c>
      <c r="Q98" s="44">
        <v>0.0332</v>
      </c>
      <c r="R98" s="44">
        <v>0.0072</v>
      </c>
      <c r="S98" s="44">
        <v>0.026</v>
      </c>
      <c r="T98" s="44" t="s">
        <v>418</v>
      </c>
      <c r="U98" s="44" t="s">
        <v>41</v>
      </c>
      <c r="V98" s="74" t="s">
        <v>84</v>
      </c>
      <c r="W98" s="25" t="s">
        <v>43</v>
      </c>
      <c r="X98" s="18"/>
    </row>
    <row r="99" s="1" customFormat="1" ht="183" customHeight="1" spans="1:36">
      <c r="A99" s="23">
        <v>92</v>
      </c>
      <c r="B99" s="34" t="s">
        <v>456</v>
      </c>
      <c r="C99" s="37" t="s">
        <v>45</v>
      </c>
      <c r="D99" s="37" t="s">
        <v>457</v>
      </c>
      <c r="E99" s="37" t="s">
        <v>458</v>
      </c>
      <c r="F99" s="97" t="s">
        <v>459</v>
      </c>
      <c r="G99" s="25">
        <v>210</v>
      </c>
      <c r="H99" s="25">
        <v>179</v>
      </c>
      <c r="I99" s="69">
        <v>31</v>
      </c>
      <c r="J99" s="38" t="s">
        <v>460</v>
      </c>
      <c r="K99" s="37" t="s">
        <v>232</v>
      </c>
      <c r="L99" s="37"/>
      <c r="M99" s="37">
        <v>1</v>
      </c>
      <c r="N99" s="37">
        <v>0.0692</v>
      </c>
      <c r="O99" s="37"/>
      <c r="P99" s="37">
        <v>0.0692</v>
      </c>
      <c r="Q99" s="37">
        <v>0.1846</v>
      </c>
      <c r="R99" s="37"/>
      <c r="S99" s="37">
        <v>0.1846</v>
      </c>
      <c r="T99" s="38" t="s">
        <v>461</v>
      </c>
      <c r="U99" s="37" t="s">
        <v>462</v>
      </c>
      <c r="V99" s="98"/>
      <c r="W99" s="98"/>
      <c r="X99" s="98"/>
    </row>
    <row r="100" s="1" customFormat="1" ht="208" customHeight="1" spans="1:36">
      <c r="A100" s="23">
        <v>93</v>
      </c>
      <c r="B100" s="34" t="s">
        <v>463</v>
      </c>
      <c r="C100" s="37" t="s">
        <v>45</v>
      </c>
      <c r="D100" s="37" t="s">
        <v>457</v>
      </c>
      <c r="E100" s="37" t="s">
        <v>464</v>
      </c>
      <c r="F100" s="97" t="s">
        <v>465</v>
      </c>
      <c r="G100" s="25">
        <v>336</v>
      </c>
      <c r="H100" s="25">
        <v>286</v>
      </c>
      <c r="I100" s="69">
        <v>50</v>
      </c>
      <c r="J100" s="38" t="s">
        <v>466</v>
      </c>
      <c r="K100" s="36" t="s">
        <v>232</v>
      </c>
      <c r="L100" s="37"/>
      <c r="M100" s="37">
        <v>1</v>
      </c>
      <c r="N100" s="37">
        <v>0.0418</v>
      </c>
      <c r="O100" s="37"/>
      <c r="P100" s="37">
        <v>0.0418</v>
      </c>
      <c r="Q100" s="37">
        <v>0.023</v>
      </c>
      <c r="R100" s="37"/>
      <c r="S100" s="37">
        <v>0.023</v>
      </c>
      <c r="T100" s="38" t="s">
        <v>467</v>
      </c>
      <c r="U100" s="37" t="s">
        <v>462</v>
      </c>
      <c r="V100" s="98"/>
      <c r="W100" s="98"/>
      <c r="X100" s="98"/>
    </row>
    <row r="101" s="1" customFormat="1" ht="40" customHeight="1" spans="1:36">
      <c r="A101" s="23" t="s">
        <v>468</v>
      </c>
      <c r="B101" s="20" t="s">
        <v>469</v>
      </c>
      <c r="C101" s="99"/>
      <c r="D101" s="99"/>
      <c r="E101" s="99"/>
      <c r="F101" s="99"/>
      <c r="G101" s="19">
        <f>SUM(G102:G162)</f>
        <v>9861.07</v>
      </c>
      <c r="H101" s="19">
        <f>SUM(H102:H162)</f>
        <v>7372.07</v>
      </c>
      <c r="I101" s="19">
        <f>SUM(I102:I162)</f>
        <v>2489</v>
      </c>
      <c r="J101" s="99"/>
      <c r="K101" s="99"/>
      <c r="L101" s="99"/>
      <c r="M101" s="99"/>
      <c r="N101" s="99"/>
      <c r="O101" s="99"/>
      <c r="P101" s="99"/>
      <c r="Q101" s="99"/>
      <c r="R101" s="99"/>
      <c r="S101" s="99"/>
      <c r="T101" s="98"/>
      <c r="U101" s="98"/>
      <c r="V101" s="98"/>
      <c r="W101" s="98"/>
      <c r="X101" s="98"/>
    </row>
    <row r="102" s="1" customFormat="1" ht="297" customHeight="1" spans="1:36">
      <c r="A102" s="63">
        <v>94</v>
      </c>
      <c r="B102" s="54" t="s">
        <v>470</v>
      </c>
      <c r="C102" s="36" t="s">
        <v>45</v>
      </c>
      <c r="D102" s="37" t="s">
        <v>122</v>
      </c>
      <c r="E102" s="36" t="s">
        <v>36</v>
      </c>
      <c r="F102" s="56" t="s">
        <v>471</v>
      </c>
      <c r="G102" s="37">
        <v>333</v>
      </c>
      <c r="H102" s="37">
        <v>333</v>
      </c>
      <c r="I102" s="25"/>
      <c r="J102" s="56" t="s">
        <v>472</v>
      </c>
      <c r="K102" s="37" t="s">
        <v>82</v>
      </c>
      <c r="L102" s="44">
        <v>8</v>
      </c>
      <c r="M102" s="44">
        <v>43</v>
      </c>
      <c r="N102" s="44">
        <v>0.5789</v>
      </c>
      <c r="O102" s="44">
        <v>0.1341</v>
      </c>
      <c r="P102" s="48">
        <v>0.4448</v>
      </c>
      <c r="Q102" s="44">
        <v>1.3</v>
      </c>
      <c r="R102" s="44">
        <v>0.4023</v>
      </c>
      <c r="S102" s="44">
        <v>0.8977</v>
      </c>
      <c r="T102" s="44" t="s">
        <v>473</v>
      </c>
      <c r="U102" s="37" t="s">
        <v>41</v>
      </c>
      <c r="V102" s="41" t="s">
        <v>42</v>
      </c>
      <c r="W102" s="25" t="s">
        <v>43</v>
      </c>
      <c r="X102" s="100"/>
    </row>
    <row r="103" s="1" customFormat="1" ht="409" customHeight="1" spans="1:36">
      <c r="A103" s="63">
        <v>95</v>
      </c>
      <c r="B103" s="45" t="s">
        <v>474</v>
      </c>
      <c r="C103" s="44" t="s">
        <v>45</v>
      </c>
      <c r="D103" s="44" t="s">
        <v>140</v>
      </c>
      <c r="E103" s="44" t="s">
        <v>475</v>
      </c>
      <c r="F103" s="47" t="s">
        <v>476</v>
      </c>
      <c r="G103" s="44">
        <v>1500</v>
      </c>
      <c r="H103" s="44">
        <v>1500</v>
      </c>
      <c r="I103" s="19"/>
      <c r="J103" s="47" t="s">
        <v>477</v>
      </c>
      <c r="K103" s="44" t="s">
        <v>478</v>
      </c>
      <c r="L103" s="44">
        <v>0</v>
      </c>
      <c r="M103" s="44">
        <v>1</v>
      </c>
      <c r="N103" s="44">
        <v>0.2225</v>
      </c>
      <c r="O103" s="44">
        <v>0.0049</v>
      </c>
      <c r="P103" s="44">
        <v>0.2176</v>
      </c>
      <c r="Q103" s="44">
        <v>0.7071</v>
      </c>
      <c r="R103" s="44">
        <v>0.0108</v>
      </c>
      <c r="S103" s="44">
        <v>0.6963</v>
      </c>
      <c r="T103" s="44" t="s">
        <v>165</v>
      </c>
      <c r="U103" s="44" t="s">
        <v>41</v>
      </c>
      <c r="V103" s="25" t="s">
        <v>42</v>
      </c>
      <c r="W103" s="25" t="s">
        <v>43</v>
      </c>
      <c r="X103" s="98"/>
    </row>
    <row r="104" s="1" customFormat="1" ht="147" customHeight="1" spans="1:36">
      <c r="A104" s="63">
        <v>96</v>
      </c>
      <c r="B104" s="24" t="s">
        <v>479</v>
      </c>
      <c r="C104" s="25" t="s">
        <v>45</v>
      </c>
      <c r="D104" s="25" t="s">
        <v>140</v>
      </c>
      <c r="E104" s="25" t="s">
        <v>141</v>
      </c>
      <c r="F104" s="26" t="s">
        <v>480</v>
      </c>
      <c r="G104" s="25">
        <v>100</v>
      </c>
      <c r="H104" s="25">
        <v>100</v>
      </c>
      <c r="I104" s="25"/>
      <c r="J104" s="26" t="s">
        <v>481</v>
      </c>
      <c r="K104" s="25" t="s">
        <v>164</v>
      </c>
      <c r="L104" s="25">
        <v>1</v>
      </c>
      <c r="M104" s="25">
        <v>1</v>
      </c>
      <c r="N104" s="25">
        <v>0.0032</v>
      </c>
      <c r="O104" s="25"/>
      <c r="P104" s="25">
        <v>0.0032</v>
      </c>
      <c r="Q104" s="25">
        <v>0.0128</v>
      </c>
      <c r="R104" s="25"/>
      <c r="S104" s="25">
        <v>0.0128</v>
      </c>
      <c r="T104" s="25" t="s">
        <v>165</v>
      </c>
      <c r="U104" s="25" t="s">
        <v>41</v>
      </c>
      <c r="V104" s="25" t="s">
        <v>42</v>
      </c>
      <c r="W104" s="25" t="s">
        <v>43</v>
      </c>
      <c r="X104" s="100"/>
    </row>
    <row r="105" s="1" customFormat="1" ht="126" customHeight="1" spans="1:36">
      <c r="A105" s="63">
        <v>97</v>
      </c>
      <c r="B105" s="101" t="s">
        <v>482</v>
      </c>
      <c r="C105" s="102" t="s">
        <v>45</v>
      </c>
      <c r="D105" s="102" t="s">
        <v>140</v>
      </c>
      <c r="E105" s="102" t="s">
        <v>123</v>
      </c>
      <c r="F105" s="101" t="s">
        <v>483</v>
      </c>
      <c r="G105" s="102">
        <v>100</v>
      </c>
      <c r="H105" s="102">
        <v>100</v>
      </c>
      <c r="I105" s="25"/>
      <c r="J105" s="101" t="s">
        <v>484</v>
      </c>
      <c r="K105" s="102" t="s">
        <v>164</v>
      </c>
      <c r="L105" s="102">
        <v>0</v>
      </c>
      <c r="M105" s="102">
        <v>2</v>
      </c>
      <c r="N105" s="25">
        <v>0.1257</v>
      </c>
      <c r="O105" s="25">
        <v>0.0014</v>
      </c>
      <c r="P105" s="25">
        <v>0.1243</v>
      </c>
      <c r="Q105" s="25">
        <v>0.3537</v>
      </c>
      <c r="R105" s="25">
        <v>0.0026</v>
      </c>
      <c r="S105" s="25">
        <v>0.3511</v>
      </c>
      <c r="T105" s="102" t="s">
        <v>165</v>
      </c>
      <c r="U105" s="102" t="s">
        <v>41</v>
      </c>
      <c r="V105" s="25" t="s">
        <v>42</v>
      </c>
      <c r="W105" s="25" t="s">
        <v>43</v>
      </c>
      <c r="X105" s="100"/>
    </row>
    <row r="106" s="6" customFormat="1" ht="114" customHeight="1" spans="1:36">
      <c r="A106" s="63">
        <v>98</v>
      </c>
      <c r="B106" s="26" t="s">
        <v>485</v>
      </c>
      <c r="C106" s="25" t="s">
        <v>45</v>
      </c>
      <c r="D106" s="25" t="s">
        <v>110</v>
      </c>
      <c r="E106" s="25" t="s">
        <v>221</v>
      </c>
      <c r="F106" s="24" t="s">
        <v>486</v>
      </c>
      <c r="G106" s="25">
        <v>200</v>
      </c>
      <c r="H106" s="25">
        <v>200</v>
      </c>
      <c r="I106" s="28"/>
      <c r="J106" s="26" t="s">
        <v>487</v>
      </c>
      <c r="K106" s="25" t="s">
        <v>188</v>
      </c>
      <c r="L106" s="63">
        <v>0</v>
      </c>
      <c r="M106" s="63">
        <v>1</v>
      </c>
      <c r="N106" s="63">
        <v>0.0386</v>
      </c>
      <c r="O106" s="63">
        <v>0.0024</v>
      </c>
      <c r="P106" s="63">
        <v>0.0362</v>
      </c>
      <c r="Q106" s="63">
        <v>0.1294</v>
      </c>
      <c r="R106" s="63">
        <v>0.0097</v>
      </c>
      <c r="S106" s="63">
        <v>0.1197</v>
      </c>
      <c r="T106" s="25" t="s">
        <v>201</v>
      </c>
      <c r="U106" s="25" t="s">
        <v>41</v>
      </c>
      <c r="V106" s="25" t="s">
        <v>42</v>
      </c>
      <c r="W106" s="25" t="s">
        <v>43</v>
      </c>
      <c r="X106" s="63"/>
      <c r="Y106" s="1"/>
      <c r="Z106" s="1"/>
      <c r="AA106" s="1"/>
      <c r="AB106" s="1"/>
      <c r="AC106" s="1"/>
      <c r="AD106" s="1"/>
      <c r="AE106" s="1"/>
      <c r="AF106" s="1"/>
      <c r="AG106" s="1"/>
      <c r="AH106" s="1"/>
      <c r="AI106" s="1"/>
      <c r="AJ106" s="1"/>
    </row>
    <row r="107" s="1" customFormat="1" ht="122" customHeight="1" spans="1:36">
      <c r="A107" s="63">
        <v>99</v>
      </c>
      <c r="B107" s="34" t="s">
        <v>488</v>
      </c>
      <c r="C107" s="37" t="s">
        <v>45</v>
      </c>
      <c r="D107" s="37" t="s">
        <v>122</v>
      </c>
      <c r="E107" s="37" t="s">
        <v>489</v>
      </c>
      <c r="F107" s="34" t="s">
        <v>490</v>
      </c>
      <c r="G107" s="37">
        <v>100</v>
      </c>
      <c r="H107" s="37">
        <v>100</v>
      </c>
      <c r="I107" s="28"/>
      <c r="J107" s="38" t="s">
        <v>491</v>
      </c>
      <c r="K107" s="37" t="s">
        <v>82</v>
      </c>
      <c r="L107" s="37">
        <v>0</v>
      </c>
      <c r="M107" s="37">
        <v>1</v>
      </c>
      <c r="N107" s="37">
        <v>0.0476</v>
      </c>
      <c r="O107" s="37">
        <v>0.0019</v>
      </c>
      <c r="P107" s="37">
        <v>0.0457</v>
      </c>
      <c r="Q107" s="37">
        <v>0.1767</v>
      </c>
      <c r="R107" s="37">
        <v>0.0054</v>
      </c>
      <c r="S107" s="37">
        <v>0.1713</v>
      </c>
      <c r="T107" s="37" t="s">
        <v>201</v>
      </c>
      <c r="U107" s="37" t="s">
        <v>41</v>
      </c>
      <c r="V107" s="74" t="s">
        <v>42</v>
      </c>
      <c r="W107" s="25" t="s">
        <v>43</v>
      </c>
      <c r="X107" s="63"/>
    </row>
    <row r="108" s="1" customFormat="1" ht="181" customHeight="1" spans="1:36">
      <c r="A108" s="63">
        <v>100</v>
      </c>
      <c r="B108" s="26" t="s">
        <v>492</v>
      </c>
      <c r="C108" s="25" t="s">
        <v>45</v>
      </c>
      <c r="D108" s="25" t="s">
        <v>110</v>
      </c>
      <c r="E108" s="25" t="s">
        <v>198</v>
      </c>
      <c r="F108" s="24" t="s">
        <v>493</v>
      </c>
      <c r="G108" s="25">
        <v>30</v>
      </c>
      <c r="H108" s="25">
        <v>30</v>
      </c>
      <c r="I108" s="28"/>
      <c r="J108" s="103" t="s">
        <v>494</v>
      </c>
      <c r="K108" s="25" t="s">
        <v>82</v>
      </c>
      <c r="L108" s="63">
        <v>0</v>
      </c>
      <c r="M108" s="63">
        <v>1</v>
      </c>
      <c r="N108" s="63">
        <v>0.035</v>
      </c>
      <c r="O108" s="63">
        <v>0.0025</v>
      </c>
      <c r="P108" s="63">
        <v>0.0325</v>
      </c>
      <c r="Q108" s="63">
        <v>0.109</v>
      </c>
      <c r="R108" s="63">
        <v>0.0057</v>
      </c>
      <c r="S108" s="63">
        <v>0.1033</v>
      </c>
      <c r="T108" s="25" t="s">
        <v>201</v>
      </c>
      <c r="U108" s="25" t="s">
        <v>41</v>
      </c>
      <c r="V108" s="25" t="s">
        <v>42</v>
      </c>
      <c r="W108" s="25" t="s">
        <v>43</v>
      </c>
      <c r="X108" s="63"/>
    </row>
    <row r="109" s="1" customFormat="1" ht="176" customHeight="1" spans="1:36">
      <c r="A109" s="63">
        <v>101</v>
      </c>
      <c r="B109" s="34" t="s">
        <v>495</v>
      </c>
      <c r="C109" s="37" t="s">
        <v>45</v>
      </c>
      <c r="D109" s="37" t="s">
        <v>261</v>
      </c>
      <c r="E109" s="37" t="s">
        <v>496</v>
      </c>
      <c r="F109" s="38" t="s">
        <v>497</v>
      </c>
      <c r="G109" s="63">
        <v>100</v>
      </c>
      <c r="H109" s="63">
        <v>100</v>
      </c>
      <c r="I109" s="25"/>
      <c r="J109" s="38" t="s">
        <v>498</v>
      </c>
      <c r="K109" s="37" t="s">
        <v>82</v>
      </c>
      <c r="L109" s="104">
        <v>0</v>
      </c>
      <c r="M109" s="104">
        <v>2</v>
      </c>
      <c r="N109" s="37">
        <f>SUM(O109:P109)</f>
        <v>0.403</v>
      </c>
      <c r="O109" s="105">
        <v>0.003</v>
      </c>
      <c r="P109" s="105">
        <v>0.4</v>
      </c>
      <c r="Q109" s="37">
        <f>SUM(R109:S109)</f>
        <v>0.906</v>
      </c>
      <c r="R109" s="105">
        <v>0.006</v>
      </c>
      <c r="S109" s="105">
        <v>0.9</v>
      </c>
      <c r="T109" s="105" t="s">
        <v>238</v>
      </c>
      <c r="U109" s="37" t="s">
        <v>41</v>
      </c>
      <c r="V109" s="74" t="s">
        <v>42</v>
      </c>
      <c r="W109" s="25"/>
      <c r="X109" s="106"/>
    </row>
    <row r="110" ht="268" customHeight="1" spans="1:36">
      <c r="A110" s="63">
        <v>102</v>
      </c>
      <c r="B110" s="26" t="s">
        <v>499</v>
      </c>
      <c r="C110" s="25" t="s">
        <v>45</v>
      </c>
      <c r="D110" s="25" t="s">
        <v>61</v>
      </c>
      <c r="E110" s="25" t="s">
        <v>234</v>
      </c>
      <c r="F110" s="26" t="s">
        <v>500</v>
      </c>
      <c r="G110" s="25">
        <v>30</v>
      </c>
      <c r="H110" s="25">
        <v>30</v>
      </c>
      <c r="I110" s="25"/>
      <c r="J110" s="26" t="s">
        <v>501</v>
      </c>
      <c r="K110" s="25" t="s">
        <v>82</v>
      </c>
      <c r="L110" s="25">
        <v>0</v>
      </c>
      <c r="M110" s="25">
        <v>1</v>
      </c>
      <c r="N110" s="25">
        <v>0.071</v>
      </c>
      <c r="O110" s="25">
        <v>0.0074</v>
      </c>
      <c r="P110" s="25">
        <v>0.01</v>
      </c>
      <c r="Q110" s="25">
        <v>0.218</v>
      </c>
      <c r="R110" s="25">
        <v>0.0028</v>
      </c>
      <c r="S110" s="25">
        <v>0.006</v>
      </c>
      <c r="T110" s="25" t="s">
        <v>238</v>
      </c>
      <c r="U110" s="78" t="s">
        <v>41</v>
      </c>
      <c r="V110" s="25" t="s">
        <v>42</v>
      </c>
      <c r="W110" s="25" t="s">
        <v>43</v>
      </c>
      <c r="X110" s="106"/>
      <c r="Y110" s="1"/>
      <c r="Z110" s="1"/>
      <c r="AA110" s="1"/>
      <c r="AB110" s="1"/>
      <c r="AC110" s="1"/>
      <c r="AD110" s="1"/>
      <c r="AE110" s="1"/>
      <c r="AF110" s="1"/>
      <c r="AG110" s="1"/>
      <c r="AH110" s="1"/>
      <c r="AI110" s="1"/>
      <c r="AJ110" s="1"/>
    </row>
    <row r="111" s="1" customFormat="1" ht="228" customHeight="1" spans="1:36">
      <c r="A111" s="63">
        <v>103</v>
      </c>
      <c r="B111" s="26" t="s">
        <v>502</v>
      </c>
      <c r="C111" s="63" t="s">
        <v>45</v>
      </c>
      <c r="D111" s="25" t="s">
        <v>279</v>
      </c>
      <c r="E111" s="25" t="s">
        <v>503</v>
      </c>
      <c r="F111" s="26" t="s">
        <v>504</v>
      </c>
      <c r="G111" s="63">
        <v>100</v>
      </c>
      <c r="H111" s="63">
        <v>100</v>
      </c>
      <c r="I111" s="26"/>
      <c r="J111" s="26" t="s">
        <v>505</v>
      </c>
      <c r="K111" s="63" t="s">
        <v>506</v>
      </c>
      <c r="L111" s="63">
        <v>0</v>
      </c>
      <c r="M111" s="63">
        <v>1</v>
      </c>
      <c r="N111" s="63">
        <v>0.0265</v>
      </c>
      <c r="O111" s="63">
        <v>0.0014</v>
      </c>
      <c r="P111" s="63">
        <f>N111-O111</f>
        <v>0.0251</v>
      </c>
      <c r="Q111" s="63">
        <v>0.083</v>
      </c>
      <c r="R111" s="63">
        <v>0.0024</v>
      </c>
      <c r="S111" s="63">
        <f>Q111-R111</f>
        <v>0.0806</v>
      </c>
      <c r="T111" s="25" t="s">
        <v>284</v>
      </c>
      <c r="U111" s="25" t="s">
        <v>41</v>
      </c>
      <c r="V111" s="25" t="s">
        <v>42</v>
      </c>
      <c r="W111" s="25" t="s">
        <v>43</v>
      </c>
      <c r="X111" s="63"/>
    </row>
    <row r="112" s="1" customFormat="1" ht="214" customHeight="1" spans="1:36">
      <c r="A112" s="63">
        <v>104</v>
      </c>
      <c r="B112" s="26" t="s">
        <v>507</v>
      </c>
      <c r="C112" s="63" t="s">
        <v>45</v>
      </c>
      <c r="D112" s="25" t="s">
        <v>279</v>
      </c>
      <c r="E112" s="25" t="s">
        <v>508</v>
      </c>
      <c r="F112" s="64" t="s">
        <v>509</v>
      </c>
      <c r="G112" s="63">
        <v>100</v>
      </c>
      <c r="H112" s="63">
        <v>100</v>
      </c>
      <c r="I112" s="26"/>
      <c r="J112" s="26" t="s">
        <v>510</v>
      </c>
      <c r="K112" s="63" t="s">
        <v>506</v>
      </c>
      <c r="L112" s="63">
        <v>0</v>
      </c>
      <c r="M112" s="63">
        <v>4</v>
      </c>
      <c r="N112" s="25">
        <v>0.1872</v>
      </c>
      <c r="O112" s="63">
        <v>0.0063</v>
      </c>
      <c r="P112" s="63">
        <f>N112-O112</f>
        <v>0.1809</v>
      </c>
      <c r="Q112" s="63">
        <v>0.604</v>
      </c>
      <c r="R112" s="63">
        <v>0.0112</v>
      </c>
      <c r="S112" s="63">
        <f>Q112-R112</f>
        <v>0.5928</v>
      </c>
      <c r="T112" s="25" t="s">
        <v>284</v>
      </c>
      <c r="U112" s="25" t="s">
        <v>41</v>
      </c>
      <c r="V112" s="25" t="s">
        <v>42</v>
      </c>
      <c r="W112" s="25" t="s">
        <v>43</v>
      </c>
      <c r="X112" s="63"/>
    </row>
    <row r="113" s="1" customFormat="1" ht="141" customHeight="1" spans="1:36">
      <c r="A113" s="63">
        <v>105</v>
      </c>
      <c r="B113" s="26" t="s">
        <v>511</v>
      </c>
      <c r="C113" s="63" t="s">
        <v>45</v>
      </c>
      <c r="D113" s="25" t="s">
        <v>279</v>
      </c>
      <c r="E113" s="25" t="s">
        <v>512</v>
      </c>
      <c r="F113" s="64" t="s">
        <v>513</v>
      </c>
      <c r="G113" s="63">
        <v>25</v>
      </c>
      <c r="H113" s="63">
        <v>25</v>
      </c>
      <c r="I113" s="26"/>
      <c r="J113" s="26" t="s">
        <v>514</v>
      </c>
      <c r="K113" s="63" t="s">
        <v>506</v>
      </c>
      <c r="L113" s="63">
        <v>0</v>
      </c>
      <c r="M113" s="63">
        <v>1</v>
      </c>
      <c r="N113" s="63">
        <v>0.0371</v>
      </c>
      <c r="O113" s="63">
        <v>0.0011</v>
      </c>
      <c r="P113" s="63">
        <f>N113-O113</f>
        <v>0.036</v>
      </c>
      <c r="Q113" s="63">
        <v>0.1152</v>
      </c>
      <c r="R113" s="63">
        <v>0.0023</v>
      </c>
      <c r="S113" s="63">
        <f>Q113-R113</f>
        <v>0.1129</v>
      </c>
      <c r="T113" s="25" t="s">
        <v>284</v>
      </c>
      <c r="U113" s="25" t="s">
        <v>41</v>
      </c>
      <c r="V113" s="25" t="s">
        <v>42</v>
      </c>
      <c r="W113" s="25" t="s">
        <v>43</v>
      </c>
      <c r="X113" s="63"/>
    </row>
    <row r="114" s="1" customFormat="1" ht="133" customHeight="1" spans="1:36">
      <c r="A114" s="63">
        <v>106</v>
      </c>
      <c r="B114" s="26" t="s">
        <v>515</v>
      </c>
      <c r="C114" s="63" t="s">
        <v>45</v>
      </c>
      <c r="D114" s="25" t="s">
        <v>279</v>
      </c>
      <c r="E114" s="25" t="s">
        <v>516</v>
      </c>
      <c r="F114" s="64" t="s">
        <v>517</v>
      </c>
      <c r="G114" s="63">
        <v>24</v>
      </c>
      <c r="H114" s="63">
        <v>24</v>
      </c>
      <c r="I114" s="26"/>
      <c r="J114" s="26" t="s">
        <v>514</v>
      </c>
      <c r="K114" s="63" t="s">
        <v>506</v>
      </c>
      <c r="L114" s="63">
        <v>0</v>
      </c>
      <c r="M114" s="63">
        <v>1</v>
      </c>
      <c r="N114" s="63">
        <v>0.0398</v>
      </c>
      <c r="O114" s="25">
        <v>0.0014</v>
      </c>
      <c r="P114" s="63">
        <f>N114-O114</f>
        <v>0.0384</v>
      </c>
      <c r="Q114" s="63">
        <v>0.1278</v>
      </c>
      <c r="R114" s="63">
        <v>0.0024</v>
      </c>
      <c r="S114" s="63">
        <f>Q114-R114</f>
        <v>0.1254</v>
      </c>
      <c r="T114" s="25" t="s">
        <v>284</v>
      </c>
      <c r="U114" s="25" t="s">
        <v>41</v>
      </c>
      <c r="V114" s="25" t="s">
        <v>42</v>
      </c>
      <c r="W114" s="25" t="s">
        <v>43</v>
      </c>
      <c r="X114" s="63"/>
    </row>
    <row r="115" s="4" customFormat="1" ht="171" customHeight="1" spans="1:36">
      <c r="A115" s="63">
        <v>107</v>
      </c>
      <c r="B115" s="26" t="s">
        <v>518</v>
      </c>
      <c r="C115" s="25" t="s">
        <v>45</v>
      </c>
      <c r="D115" s="25" t="s">
        <v>35</v>
      </c>
      <c r="E115" s="25" t="s">
        <v>321</v>
      </c>
      <c r="F115" s="24" t="s">
        <v>519</v>
      </c>
      <c r="G115" s="25">
        <v>200</v>
      </c>
      <c r="H115" s="25">
        <v>200</v>
      </c>
      <c r="I115" s="26"/>
      <c r="J115" s="26" t="s">
        <v>520</v>
      </c>
      <c r="K115" s="25" t="s">
        <v>188</v>
      </c>
      <c r="L115" s="25"/>
      <c r="M115" s="25">
        <v>1</v>
      </c>
      <c r="N115" s="25">
        <f>O115+P115</f>
        <v>0.0565</v>
      </c>
      <c r="O115" s="25">
        <v>0.0043</v>
      </c>
      <c r="P115" s="25">
        <v>0.0522</v>
      </c>
      <c r="Q115" s="25">
        <f>R115+S115</f>
        <v>0.1698</v>
      </c>
      <c r="R115" s="25">
        <v>0.0113</v>
      </c>
      <c r="S115" s="25">
        <v>0.1585</v>
      </c>
      <c r="T115" s="25" t="s">
        <v>324</v>
      </c>
      <c r="U115" s="25" t="s">
        <v>41</v>
      </c>
      <c r="V115" s="25" t="s">
        <v>42</v>
      </c>
      <c r="W115" s="25" t="s">
        <v>43</v>
      </c>
      <c r="X115" s="106"/>
      <c r="Y115" s="1"/>
      <c r="Z115" s="1"/>
      <c r="AA115" s="1"/>
      <c r="AB115" s="1"/>
      <c r="AC115" s="1"/>
      <c r="AD115" s="1"/>
      <c r="AE115" s="1"/>
      <c r="AF115" s="1"/>
      <c r="AG115" s="1"/>
      <c r="AH115" s="1"/>
      <c r="AI115" s="1"/>
      <c r="AJ115" s="1"/>
    </row>
    <row r="116" s="4" customFormat="1" ht="222" customHeight="1" spans="1:36">
      <c r="A116" s="63">
        <v>108</v>
      </c>
      <c r="B116" s="26" t="s">
        <v>521</v>
      </c>
      <c r="C116" s="25" t="s">
        <v>45</v>
      </c>
      <c r="D116" s="25" t="s">
        <v>110</v>
      </c>
      <c r="E116" s="25" t="s">
        <v>321</v>
      </c>
      <c r="F116" s="24" t="s">
        <v>522</v>
      </c>
      <c r="G116" s="25">
        <v>30</v>
      </c>
      <c r="H116" s="25">
        <v>30</v>
      </c>
      <c r="I116" s="26"/>
      <c r="J116" s="26" t="s">
        <v>523</v>
      </c>
      <c r="K116" s="25" t="s">
        <v>188</v>
      </c>
      <c r="L116" s="25">
        <v>0</v>
      </c>
      <c r="M116" s="25">
        <v>1</v>
      </c>
      <c r="N116" s="25">
        <v>0.0523</v>
      </c>
      <c r="O116" s="25">
        <v>0.0022</v>
      </c>
      <c r="P116" s="25">
        <v>0.0501</v>
      </c>
      <c r="Q116" s="25">
        <v>0.1476</v>
      </c>
      <c r="R116" s="25">
        <v>0.0045</v>
      </c>
      <c r="S116" s="25">
        <v>0.1431</v>
      </c>
      <c r="T116" s="25" t="s">
        <v>324</v>
      </c>
      <c r="U116" s="25" t="s">
        <v>41</v>
      </c>
      <c r="V116" s="25" t="s">
        <v>42</v>
      </c>
      <c r="W116" s="25" t="s">
        <v>43</v>
      </c>
      <c r="X116" s="106"/>
    </row>
    <row r="117" ht="145" customHeight="1" spans="1:36">
      <c r="A117" s="63">
        <v>109</v>
      </c>
      <c r="B117" s="26" t="s">
        <v>524</v>
      </c>
      <c r="C117" s="25" t="s">
        <v>45</v>
      </c>
      <c r="D117" s="25" t="s">
        <v>35</v>
      </c>
      <c r="E117" s="25" t="s">
        <v>525</v>
      </c>
      <c r="F117" s="26" t="s">
        <v>526</v>
      </c>
      <c r="G117" s="63">
        <v>100</v>
      </c>
      <c r="H117" s="63">
        <v>100</v>
      </c>
      <c r="I117" s="94"/>
      <c r="J117" s="26" t="s">
        <v>527</v>
      </c>
      <c r="K117" s="25" t="s">
        <v>528</v>
      </c>
      <c r="L117" s="25">
        <v>0</v>
      </c>
      <c r="M117" s="25">
        <v>1</v>
      </c>
      <c r="N117" s="25">
        <v>0.0589</v>
      </c>
      <c r="O117" s="25">
        <v>0.0052</v>
      </c>
      <c r="P117" s="25">
        <v>0.0537</v>
      </c>
      <c r="Q117" s="25">
        <v>0.1697</v>
      </c>
      <c r="R117" s="25">
        <v>0.0146</v>
      </c>
      <c r="S117" s="25">
        <v>0.1551</v>
      </c>
      <c r="T117" s="25" t="s">
        <v>356</v>
      </c>
      <c r="U117" s="25" t="s">
        <v>41</v>
      </c>
      <c r="V117" s="25" t="s">
        <v>42</v>
      </c>
      <c r="W117" s="63" t="s">
        <v>43</v>
      </c>
      <c r="X117" s="106"/>
    </row>
    <row r="118" ht="156" customHeight="1" spans="1:36">
      <c r="A118" s="63">
        <v>110</v>
      </c>
      <c r="B118" s="24" t="s">
        <v>529</v>
      </c>
      <c r="C118" s="25" t="s">
        <v>45</v>
      </c>
      <c r="D118" s="25" t="s">
        <v>57</v>
      </c>
      <c r="E118" s="25" t="s">
        <v>530</v>
      </c>
      <c r="F118" s="26" t="s">
        <v>531</v>
      </c>
      <c r="G118" s="63">
        <v>100</v>
      </c>
      <c r="H118" s="63">
        <v>100</v>
      </c>
      <c r="I118" s="26"/>
      <c r="J118" s="26" t="s">
        <v>532</v>
      </c>
      <c r="K118" s="37" t="s">
        <v>82</v>
      </c>
      <c r="L118" s="63">
        <v>0</v>
      </c>
      <c r="M118" s="63">
        <v>2</v>
      </c>
      <c r="N118" s="25">
        <v>0.0618</v>
      </c>
      <c r="O118" s="25">
        <v>0.0063</v>
      </c>
      <c r="P118" s="25">
        <v>0.0555</v>
      </c>
      <c r="Q118" s="25">
        <v>0.1734</v>
      </c>
      <c r="R118" s="25">
        <v>0.0182</v>
      </c>
      <c r="S118" s="25">
        <v>0.1552</v>
      </c>
      <c r="T118" s="25" t="s">
        <v>356</v>
      </c>
      <c r="U118" s="25" t="s">
        <v>41</v>
      </c>
      <c r="V118" s="25" t="s">
        <v>42</v>
      </c>
      <c r="W118" s="63" t="s">
        <v>43</v>
      </c>
      <c r="X118" s="23"/>
    </row>
    <row r="119" ht="171" customHeight="1" spans="1:36">
      <c r="A119" s="63">
        <v>111</v>
      </c>
      <c r="B119" s="34" t="s">
        <v>533</v>
      </c>
      <c r="C119" s="37" t="s">
        <v>45</v>
      </c>
      <c r="D119" s="37" t="s">
        <v>122</v>
      </c>
      <c r="E119" s="37" t="s">
        <v>384</v>
      </c>
      <c r="F119" s="38" t="s">
        <v>534</v>
      </c>
      <c r="G119" s="63">
        <v>100</v>
      </c>
      <c r="H119" s="63">
        <v>100</v>
      </c>
      <c r="I119" s="94"/>
      <c r="J119" s="38" t="s">
        <v>535</v>
      </c>
      <c r="K119" s="37" t="s">
        <v>82</v>
      </c>
      <c r="L119" s="104">
        <v>0</v>
      </c>
      <c r="M119" s="104">
        <v>1</v>
      </c>
      <c r="N119" s="107">
        <v>0.0618</v>
      </c>
      <c r="O119" s="107">
        <v>0.0063</v>
      </c>
      <c r="P119" s="107">
        <v>0.0555</v>
      </c>
      <c r="Q119" s="107">
        <v>0.1734</v>
      </c>
      <c r="R119" s="107">
        <v>0.0182</v>
      </c>
      <c r="S119" s="107">
        <v>0.1552</v>
      </c>
      <c r="T119" s="104" t="s">
        <v>356</v>
      </c>
      <c r="U119" s="37" t="s">
        <v>41</v>
      </c>
      <c r="V119" s="74" t="s">
        <v>42</v>
      </c>
      <c r="W119" s="63"/>
      <c r="X119" s="23"/>
    </row>
    <row r="120" ht="172" customHeight="1" spans="1:36">
      <c r="A120" s="63">
        <v>112</v>
      </c>
      <c r="B120" s="26" t="s">
        <v>536</v>
      </c>
      <c r="C120" s="25" t="s">
        <v>45</v>
      </c>
      <c r="D120" s="25" t="s">
        <v>35</v>
      </c>
      <c r="E120" s="25" t="s">
        <v>537</v>
      </c>
      <c r="F120" s="26" t="s">
        <v>538</v>
      </c>
      <c r="G120" s="63">
        <v>30</v>
      </c>
      <c r="H120" s="63">
        <v>30</v>
      </c>
      <c r="I120" s="94"/>
      <c r="J120" s="26" t="s">
        <v>539</v>
      </c>
      <c r="K120" s="25" t="s">
        <v>528</v>
      </c>
      <c r="L120" s="25">
        <v>1</v>
      </c>
      <c r="M120" s="25">
        <v>0</v>
      </c>
      <c r="N120" s="88">
        <v>0.036</v>
      </c>
      <c r="O120" s="25">
        <v>0.0097</v>
      </c>
      <c r="P120" s="25">
        <v>0.0263</v>
      </c>
      <c r="Q120" s="25">
        <v>0.0928</v>
      </c>
      <c r="R120" s="88">
        <v>0.029</v>
      </c>
      <c r="S120" s="25">
        <v>0.0638</v>
      </c>
      <c r="T120" s="25" t="s">
        <v>356</v>
      </c>
      <c r="U120" s="25" t="s">
        <v>41</v>
      </c>
      <c r="V120" s="25" t="s">
        <v>42</v>
      </c>
      <c r="W120" s="63" t="s">
        <v>43</v>
      </c>
      <c r="X120" s="23"/>
    </row>
    <row r="121" ht="157" customHeight="1" spans="1:36">
      <c r="A121" s="63">
        <v>113</v>
      </c>
      <c r="B121" s="26" t="s">
        <v>540</v>
      </c>
      <c r="C121" s="25" t="s">
        <v>45</v>
      </c>
      <c r="D121" s="25" t="s">
        <v>35</v>
      </c>
      <c r="E121" s="25" t="s">
        <v>384</v>
      </c>
      <c r="F121" s="26" t="s">
        <v>541</v>
      </c>
      <c r="G121" s="63">
        <v>20</v>
      </c>
      <c r="H121" s="63">
        <v>20</v>
      </c>
      <c r="I121" s="94"/>
      <c r="J121" s="26" t="s">
        <v>542</v>
      </c>
      <c r="K121" s="25" t="s">
        <v>528</v>
      </c>
      <c r="L121" s="25">
        <v>0</v>
      </c>
      <c r="M121" s="25">
        <v>1</v>
      </c>
      <c r="N121" s="25">
        <v>0.0618</v>
      </c>
      <c r="O121" s="25">
        <v>0.0063</v>
      </c>
      <c r="P121" s="25">
        <v>0.0555</v>
      </c>
      <c r="Q121" s="25">
        <v>0.1734</v>
      </c>
      <c r="R121" s="25">
        <v>0.0182</v>
      </c>
      <c r="S121" s="25">
        <v>0.1552</v>
      </c>
      <c r="T121" s="25" t="s">
        <v>356</v>
      </c>
      <c r="U121" s="25" t="s">
        <v>41</v>
      </c>
      <c r="V121" s="25" t="s">
        <v>42</v>
      </c>
      <c r="W121" s="63" t="s">
        <v>43</v>
      </c>
      <c r="X121" s="23"/>
    </row>
    <row r="122" s="1" customFormat="1" ht="133" customHeight="1" spans="1:36">
      <c r="A122" s="63">
        <v>114</v>
      </c>
      <c r="B122" s="34" t="s">
        <v>543</v>
      </c>
      <c r="C122" s="84" t="s">
        <v>45</v>
      </c>
      <c r="D122" s="37" t="s">
        <v>122</v>
      </c>
      <c r="E122" s="37" t="s">
        <v>544</v>
      </c>
      <c r="F122" s="34" t="s">
        <v>545</v>
      </c>
      <c r="G122" s="25">
        <v>200</v>
      </c>
      <c r="H122" s="25">
        <v>200</v>
      </c>
      <c r="I122" s="26"/>
      <c r="J122" s="38" t="s">
        <v>546</v>
      </c>
      <c r="K122" s="37" t="s">
        <v>82</v>
      </c>
      <c r="L122" s="84">
        <v>2</v>
      </c>
      <c r="M122" s="84">
        <v>3</v>
      </c>
      <c r="N122" s="84">
        <v>0.1653</v>
      </c>
      <c r="O122" s="84">
        <v>0.0318</v>
      </c>
      <c r="P122" s="84">
        <v>0.1335</v>
      </c>
      <c r="Q122" s="84">
        <v>0.5295</v>
      </c>
      <c r="R122" s="84">
        <v>0.1012</v>
      </c>
      <c r="S122" s="84">
        <v>0.4283</v>
      </c>
      <c r="T122" s="37" t="s">
        <v>401</v>
      </c>
      <c r="U122" s="37" t="s">
        <v>41</v>
      </c>
      <c r="V122" s="74" t="s">
        <v>42</v>
      </c>
      <c r="W122" s="25" t="s">
        <v>43</v>
      </c>
      <c r="X122" s="23"/>
    </row>
    <row r="123" s="1" customFormat="1" ht="165" customHeight="1" spans="1:36">
      <c r="A123" s="63">
        <v>115</v>
      </c>
      <c r="B123" s="32" t="s">
        <v>547</v>
      </c>
      <c r="C123" s="108" t="s">
        <v>45</v>
      </c>
      <c r="D123" s="30" t="s">
        <v>279</v>
      </c>
      <c r="E123" s="30" t="s">
        <v>548</v>
      </c>
      <c r="F123" s="29" t="s">
        <v>549</v>
      </c>
      <c r="G123" s="30">
        <v>100</v>
      </c>
      <c r="H123" s="30">
        <v>100</v>
      </c>
      <c r="I123" s="32"/>
      <c r="J123" s="32" t="s">
        <v>550</v>
      </c>
      <c r="K123" s="108" t="s">
        <v>188</v>
      </c>
      <c r="L123" s="108">
        <v>0</v>
      </c>
      <c r="M123" s="108">
        <v>3</v>
      </c>
      <c r="N123" s="108">
        <v>0.0819</v>
      </c>
      <c r="O123" s="109">
        <v>0.0147</v>
      </c>
      <c r="P123" s="108">
        <v>0.0672</v>
      </c>
      <c r="Q123" s="108">
        <v>0.2419</v>
      </c>
      <c r="R123" s="108">
        <v>0.0446</v>
      </c>
      <c r="S123" s="108">
        <v>0.1973</v>
      </c>
      <c r="T123" s="30" t="s">
        <v>401</v>
      </c>
      <c r="U123" s="30" t="s">
        <v>41</v>
      </c>
      <c r="V123" s="30" t="s">
        <v>551</v>
      </c>
      <c r="W123" s="110" t="s">
        <v>43</v>
      </c>
      <c r="X123" s="23"/>
    </row>
    <row r="124" s="1" customFormat="1" ht="177" customHeight="1" spans="1:36">
      <c r="A124" s="63">
        <v>116</v>
      </c>
      <c r="B124" s="26" t="s">
        <v>552</v>
      </c>
      <c r="C124" s="63" t="s">
        <v>45</v>
      </c>
      <c r="D124" s="25" t="s">
        <v>279</v>
      </c>
      <c r="E124" s="25" t="s">
        <v>407</v>
      </c>
      <c r="F124" s="24" t="s">
        <v>553</v>
      </c>
      <c r="G124" s="63">
        <v>100</v>
      </c>
      <c r="H124" s="63">
        <v>100</v>
      </c>
      <c r="I124" s="26"/>
      <c r="J124" s="26" t="s">
        <v>554</v>
      </c>
      <c r="K124" s="63" t="s">
        <v>188</v>
      </c>
      <c r="L124" s="63">
        <v>1</v>
      </c>
      <c r="M124" s="63">
        <v>0</v>
      </c>
      <c r="N124" s="63">
        <v>0.0384</v>
      </c>
      <c r="O124" s="63">
        <v>0.0064</v>
      </c>
      <c r="P124" s="63">
        <v>0.032</v>
      </c>
      <c r="Q124" s="63">
        <v>0.1109</v>
      </c>
      <c r="R124" s="63">
        <v>0.0227</v>
      </c>
      <c r="S124" s="63">
        <v>0.0882</v>
      </c>
      <c r="T124" s="25" t="s">
        <v>401</v>
      </c>
      <c r="U124" s="25" t="s">
        <v>41</v>
      </c>
      <c r="V124" s="25" t="s">
        <v>551</v>
      </c>
      <c r="W124" s="25" t="s">
        <v>43</v>
      </c>
      <c r="X124" s="106"/>
    </row>
    <row r="125" ht="219" customHeight="1" spans="1:36">
      <c r="A125" s="63">
        <v>117</v>
      </c>
      <c r="B125" s="26" t="s">
        <v>555</v>
      </c>
      <c r="C125" s="25" t="s">
        <v>45</v>
      </c>
      <c r="D125" s="25" t="s">
        <v>279</v>
      </c>
      <c r="E125" s="25" t="s">
        <v>556</v>
      </c>
      <c r="F125" s="24" t="s">
        <v>557</v>
      </c>
      <c r="G125" s="63">
        <v>40</v>
      </c>
      <c r="H125" s="63">
        <v>40</v>
      </c>
      <c r="I125" s="27"/>
      <c r="J125" s="26" t="s">
        <v>558</v>
      </c>
      <c r="K125" s="63" t="s">
        <v>82</v>
      </c>
      <c r="L125" s="63">
        <v>1</v>
      </c>
      <c r="M125" s="63">
        <v>1</v>
      </c>
      <c r="N125" s="63">
        <v>0.0823</v>
      </c>
      <c r="O125" s="86">
        <v>0.0127</v>
      </c>
      <c r="P125" s="63">
        <v>0.0696</v>
      </c>
      <c r="Q125" s="63">
        <v>0.2557</v>
      </c>
      <c r="R125" s="63">
        <v>0.0443</v>
      </c>
      <c r="S125" s="63">
        <v>0.2114</v>
      </c>
      <c r="T125" s="25" t="s">
        <v>401</v>
      </c>
      <c r="U125" s="25" t="s">
        <v>41</v>
      </c>
      <c r="V125" s="25" t="s">
        <v>551</v>
      </c>
      <c r="W125" s="25" t="s">
        <v>43</v>
      </c>
      <c r="X125" s="23"/>
      <c r="Y125" s="1"/>
      <c r="Z125" s="1"/>
      <c r="AA125" s="1"/>
      <c r="AB125" s="1"/>
      <c r="AC125" s="1"/>
      <c r="AD125" s="1"/>
      <c r="AE125" s="1"/>
      <c r="AF125" s="1"/>
      <c r="AG125" s="1"/>
      <c r="AH125" s="1"/>
      <c r="AI125" s="1"/>
      <c r="AJ125" s="1"/>
    </row>
    <row r="126" s="1" customFormat="1" ht="322" customHeight="1" spans="1:36">
      <c r="A126" s="63">
        <v>118</v>
      </c>
      <c r="B126" s="26" t="s">
        <v>559</v>
      </c>
      <c r="C126" s="25" t="s">
        <v>45</v>
      </c>
      <c r="D126" s="25" t="s">
        <v>35</v>
      </c>
      <c r="E126" s="25" t="s">
        <v>560</v>
      </c>
      <c r="F126" s="24" t="s">
        <v>561</v>
      </c>
      <c r="G126" s="25">
        <v>200</v>
      </c>
      <c r="H126" s="25">
        <v>200</v>
      </c>
      <c r="I126" s="52"/>
      <c r="J126" s="26" t="s">
        <v>562</v>
      </c>
      <c r="K126" s="25" t="s">
        <v>188</v>
      </c>
      <c r="L126" s="25">
        <v>0</v>
      </c>
      <c r="M126" s="25">
        <v>1</v>
      </c>
      <c r="N126" s="25">
        <v>0.0129</v>
      </c>
      <c r="O126" s="25">
        <v>0.0018</v>
      </c>
      <c r="P126" s="25">
        <v>0.0111</v>
      </c>
      <c r="Q126" s="25">
        <v>0.0332</v>
      </c>
      <c r="R126" s="25">
        <v>0.0072</v>
      </c>
      <c r="S126" s="25">
        <v>0.026</v>
      </c>
      <c r="T126" s="25" t="s">
        <v>418</v>
      </c>
      <c r="U126" s="25" t="s">
        <v>41</v>
      </c>
      <c r="V126" s="25" t="s">
        <v>42</v>
      </c>
      <c r="W126" s="25" t="s">
        <v>43</v>
      </c>
      <c r="X126" s="106"/>
    </row>
    <row r="127" s="1" customFormat="1" ht="213" customHeight="1" spans="1:36">
      <c r="A127" s="63">
        <v>119</v>
      </c>
      <c r="B127" s="32" t="s">
        <v>563</v>
      </c>
      <c r="C127" s="30" t="s">
        <v>45</v>
      </c>
      <c r="D127" s="30" t="s">
        <v>35</v>
      </c>
      <c r="E127" s="30" t="s">
        <v>453</v>
      </c>
      <c r="F127" s="29" t="s">
        <v>564</v>
      </c>
      <c r="G127" s="30">
        <v>30</v>
      </c>
      <c r="H127" s="30">
        <v>30</v>
      </c>
      <c r="I127" s="32"/>
      <c r="J127" s="32" t="s">
        <v>565</v>
      </c>
      <c r="K127" s="30"/>
      <c r="L127" s="30">
        <v>0</v>
      </c>
      <c r="M127" s="30">
        <v>1</v>
      </c>
      <c r="N127" s="30">
        <v>0.0129</v>
      </c>
      <c r="O127" s="30">
        <v>0.0018</v>
      </c>
      <c r="P127" s="30">
        <v>0.0111</v>
      </c>
      <c r="Q127" s="30">
        <v>0.0332</v>
      </c>
      <c r="R127" s="30">
        <v>0.0072</v>
      </c>
      <c r="S127" s="30">
        <v>0.026</v>
      </c>
      <c r="T127" s="30" t="s">
        <v>418</v>
      </c>
      <c r="U127" s="30" t="s">
        <v>41</v>
      </c>
      <c r="V127" s="30" t="s">
        <v>42</v>
      </c>
      <c r="W127" s="30" t="s">
        <v>43</v>
      </c>
      <c r="X127" s="111"/>
    </row>
    <row r="128" s="1" customFormat="1" ht="277" customHeight="1" spans="1:36">
      <c r="A128" s="63">
        <v>120</v>
      </c>
      <c r="B128" s="34" t="s">
        <v>566</v>
      </c>
      <c r="C128" s="37" t="s">
        <v>45</v>
      </c>
      <c r="D128" s="37" t="s">
        <v>122</v>
      </c>
      <c r="E128" s="37" t="s">
        <v>567</v>
      </c>
      <c r="F128" s="34" t="s">
        <v>568</v>
      </c>
      <c r="G128" s="30">
        <v>200</v>
      </c>
      <c r="H128" s="30">
        <v>200</v>
      </c>
      <c r="I128" s="30"/>
      <c r="J128" s="38" t="s">
        <v>569</v>
      </c>
      <c r="K128" s="37" t="s">
        <v>82</v>
      </c>
      <c r="L128" s="37">
        <v>2</v>
      </c>
      <c r="M128" s="37">
        <v>2</v>
      </c>
      <c r="N128" s="37">
        <f>O128+P128</f>
        <v>1535</v>
      </c>
      <c r="O128" s="37">
        <v>377</v>
      </c>
      <c r="P128" s="37">
        <v>1158</v>
      </c>
      <c r="Q128" s="37">
        <f>R128+S128</f>
        <v>3529</v>
      </c>
      <c r="R128" s="37">
        <v>1099</v>
      </c>
      <c r="S128" s="37">
        <v>2430</v>
      </c>
      <c r="T128" s="37" t="s">
        <v>418</v>
      </c>
      <c r="U128" s="84" t="s">
        <v>451</v>
      </c>
      <c r="V128" s="112"/>
      <c r="W128" s="30" t="s">
        <v>43</v>
      </c>
      <c r="X128" s="112"/>
    </row>
    <row r="129" s="1" customFormat="1" ht="409" customHeight="1" spans="1:24">
      <c r="A129" s="63">
        <v>121</v>
      </c>
      <c r="B129" s="113" t="s">
        <v>570</v>
      </c>
      <c r="C129" s="28" t="s">
        <v>45</v>
      </c>
      <c r="D129" s="25" t="s">
        <v>61</v>
      </c>
      <c r="E129" s="25" t="s">
        <v>571</v>
      </c>
      <c r="F129" s="26" t="s">
        <v>572</v>
      </c>
      <c r="G129" s="25">
        <v>460</v>
      </c>
      <c r="H129" s="25">
        <v>40</v>
      </c>
      <c r="I129" s="25">
        <v>420</v>
      </c>
      <c r="J129" s="114" t="s">
        <v>573</v>
      </c>
      <c r="K129" s="25" t="s">
        <v>188</v>
      </c>
      <c r="L129" s="28">
        <v>0</v>
      </c>
      <c r="M129" s="28">
        <v>9</v>
      </c>
      <c r="N129" s="28">
        <v>0.2373</v>
      </c>
      <c r="O129" s="28">
        <v>0.0387</v>
      </c>
      <c r="P129" s="28">
        <v>0.1986</v>
      </c>
      <c r="Q129" s="28">
        <v>0.9492</v>
      </c>
      <c r="R129" s="28">
        <v>0.1161</v>
      </c>
      <c r="S129" s="28">
        <v>0.8331</v>
      </c>
      <c r="T129" s="76" t="s">
        <v>238</v>
      </c>
      <c r="U129" s="115" t="s">
        <v>451</v>
      </c>
      <c r="V129" s="115"/>
      <c r="W129" s="28" t="s">
        <v>43</v>
      </c>
      <c r="X129" s="115"/>
    </row>
    <row r="130" s="1" customFormat="1" ht="297" customHeight="1" spans="1:24">
      <c r="A130" s="63">
        <v>122</v>
      </c>
      <c r="B130" s="26" t="s">
        <v>574</v>
      </c>
      <c r="C130" s="25" t="s">
        <v>45</v>
      </c>
      <c r="D130" s="25" t="s">
        <v>575</v>
      </c>
      <c r="E130" s="25" t="s">
        <v>576</v>
      </c>
      <c r="F130" s="26" t="s">
        <v>577</v>
      </c>
      <c r="G130" s="25">
        <v>498</v>
      </c>
      <c r="H130" s="25">
        <v>40</v>
      </c>
      <c r="I130" s="25">
        <v>458</v>
      </c>
      <c r="J130" s="26" t="s">
        <v>578</v>
      </c>
      <c r="K130" s="25" t="s">
        <v>579</v>
      </c>
      <c r="L130" s="25">
        <v>0</v>
      </c>
      <c r="M130" s="25">
        <v>2</v>
      </c>
      <c r="N130" s="25">
        <v>0.126</v>
      </c>
      <c r="O130" s="25">
        <v>0.0033</v>
      </c>
      <c r="P130" s="25">
        <v>0.1227</v>
      </c>
      <c r="Q130" s="25">
        <v>0.3767</v>
      </c>
      <c r="R130" s="25">
        <v>0.0085</v>
      </c>
      <c r="S130" s="25">
        <v>0.3682</v>
      </c>
      <c r="T130" s="25" t="s">
        <v>165</v>
      </c>
      <c r="U130" s="25" t="s">
        <v>451</v>
      </c>
      <c r="V130" s="25"/>
      <c r="W130" s="25" t="s">
        <v>43</v>
      </c>
      <c r="X130" s="106"/>
    </row>
    <row r="131" s="1" customFormat="1" ht="277" customHeight="1" spans="1:24">
      <c r="A131" s="63">
        <v>123</v>
      </c>
      <c r="B131" s="26" t="s">
        <v>580</v>
      </c>
      <c r="C131" s="25" t="s">
        <v>45</v>
      </c>
      <c r="D131" s="25" t="s">
        <v>140</v>
      </c>
      <c r="E131" s="25" t="s">
        <v>581</v>
      </c>
      <c r="F131" s="26" t="s">
        <v>582</v>
      </c>
      <c r="G131" s="25">
        <v>100</v>
      </c>
      <c r="H131" s="25">
        <v>100</v>
      </c>
      <c r="I131" s="25"/>
      <c r="J131" s="26" t="s">
        <v>583</v>
      </c>
      <c r="K131" s="25" t="s">
        <v>506</v>
      </c>
      <c r="L131" s="25">
        <v>0</v>
      </c>
      <c r="M131" s="25">
        <v>1</v>
      </c>
      <c r="N131" s="25">
        <v>0.0681</v>
      </c>
      <c r="O131" s="25">
        <v>0.001</v>
      </c>
      <c r="P131" s="25">
        <v>0.0671</v>
      </c>
      <c r="Q131" s="25">
        <v>0.184</v>
      </c>
      <c r="R131" s="25">
        <v>0.0024</v>
      </c>
      <c r="S131" s="25">
        <v>0.1816</v>
      </c>
      <c r="T131" s="25" t="s">
        <v>165</v>
      </c>
      <c r="U131" s="25" t="s">
        <v>451</v>
      </c>
      <c r="V131" s="25"/>
      <c r="W131" s="25" t="s">
        <v>43</v>
      </c>
      <c r="X131" s="106"/>
    </row>
    <row r="132" s="1" customFormat="1" ht="226" customHeight="1" spans="1:24">
      <c r="A132" s="63">
        <v>124</v>
      </c>
      <c r="B132" s="24" t="s">
        <v>584</v>
      </c>
      <c r="C132" s="63" t="s">
        <v>45</v>
      </c>
      <c r="D132" s="25" t="s">
        <v>61</v>
      </c>
      <c r="E132" s="25" t="s">
        <v>585</v>
      </c>
      <c r="F132" s="64" t="s">
        <v>586</v>
      </c>
      <c r="G132" s="28">
        <v>225</v>
      </c>
      <c r="H132" s="28">
        <v>205</v>
      </c>
      <c r="I132" s="28">
        <v>20</v>
      </c>
      <c r="J132" s="26" t="s">
        <v>587</v>
      </c>
      <c r="K132" s="25" t="s">
        <v>188</v>
      </c>
      <c r="L132" s="25">
        <v>0</v>
      </c>
      <c r="M132" s="25">
        <v>3</v>
      </c>
      <c r="N132" s="25">
        <f>SUM(O132:P132)</f>
        <v>0.0965</v>
      </c>
      <c r="O132" s="25">
        <v>0.0035</v>
      </c>
      <c r="P132" s="25">
        <v>0.093</v>
      </c>
      <c r="Q132" s="25">
        <f>SUM(R132:S132)</f>
        <v>0.2516</v>
      </c>
      <c r="R132" s="25">
        <v>0.0089</v>
      </c>
      <c r="S132" s="25">
        <v>0.2427</v>
      </c>
      <c r="T132" s="76" t="s">
        <v>238</v>
      </c>
      <c r="U132" s="115" t="s">
        <v>451</v>
      </c>
      <c r="V132" s="115"/>
      <c r="W132" s="28" t="s">
        <v>43</v>
      </c>
      <c r="X132" s="115"/>
    </row>
    <row r="133" s="1" customFormat="1" ht="183" customHeight="1" spans="1:24">
      <c r="A133" s="63">
        <v>125</v>
      </c>
      <c r="B133" s="26" t="s">
        <v>588</v>
      </c>
      <c r="C133" s="63" t="s">
        <v>45</v>
      </c>
      <c r="D133" s="25" t="s">
        <v>589</v>
      </c>
      <c r="E133" s="25" t="s">
        <v>590</v>
      </c>
      <c r="F133" s="26" t="s">
        <v>591</v>
      </c>
      <c r="G133" s="63">
        <v>540</v>
      </c>
      <c r="H133" s="63">
        <v>60</v>
      </c>
      <c r="I133" s="25">
        <v>480</v>
      </c>
      <c r="J133" s="26" t="s">
        <v>592</v>
      </c>
      <c r="K133" s="63" t="s">
        <v>506</v>
      </c>
      <c r="L133" s="63">
        <v>0</v>
      </c>
      <c r="M133" s="63">
        <v>3</v>
      </c>
      <c r="N133" s="63">
        <v>0.1467</v>
      </c>
      <c r="O133" s="63">
        <v>0.0047</v>
      </c>
      <c r="P133" s="63">
        <v>0.142</v>
      </c>
      <c r="Q133" s="63">
        <v>0.4753</v>
      </c>
      <c r="R133" s="63">
        <v>0.0101</v>
      </c>
      <c r="S133" s="63">
        <v>0.4652</v>
      </c>
      <c r="T133" s="25" t="s">
        <v>284</v>
      </c>
      <c r="U133" s="63" t="s">
        <v>451</v>
      </c>
      <c r="V133" s="94"/>
      <c r="W133" s="25" t="s">
        <v>43</v>
      </c>
      <c r="X133" s="116"/>
    </row>
    <row r="134" s="4" customFormat="1" ht="190" customHeight="1" spans="1:24">
      <c r="A134" s="63">
        <v>126</v>
      </c>
      <c r="B134" s="24" t="s">
        <v>593</v>
      </c>
      <c r="C134" s="84" t="s">
        <v>45</v>
      </c>
      <c r="D134" s="37" t="s">
        <v>122</v>
      </c>
      <c r="E134" s="37" t="s">
        <v>291</v>
      </c>
      <c r="F134" s="38" t="s">
        <v>594</v>
      </c>
      <c r="G134" s="63">
        <v>150</v>
      </c>
      <c r="H134" s="63">
        <v>150</v>
      </c>
      <c r="I134" s="26"/>
      <c r="J134" s="38" t="s">
        <v>595</v>
      </c>
      <c r="K134" s="37" t="s">
        <v>82</v>
      </c>
      <c r="L134" s="84">
        <v>0</v>
      </c>
      <c r="M134" s="84">
        <v>1</v>
      </c>
      <c r="N134" s="84">
        <v>0.0439</v>
      </c>
      <c r="O134" s="84">
        <v>0.0018</v>
      </c>
      <c r="P134" s="84">
        <v>0.0421</v>
      </c>
      <c r="Q134" s="84">
        <v>0.147</v>
      </c>
      <c r="R134" s="84">
        <v>0.0027</v>
      </c>
      <c r="S134" s="84">
        <v>0.1443</v>
      </c>
      <c r="T134" s="37" t="s">
        <v>284</v>
      </c>
      <c r="U134" s="84" t="s">
        <v>451</v>
      </c>
      <c r="V134" s="94"/>
      <c r="W134" s="25" t="s">
        <v>43</v>
      </c>
      <c r="X134" s="117"/>
    </row>
    <row r="135" s="1" customFormat="1" ht="211" customHeight="1" spans="1:24">
      <c r="A135" s="63">
        <v>127</v>
      </c>
      <c r="B135" s="26" t="s">
        <v>596</v>
      </c>
      <c r="C135" s="25" t="s">
        <v>45</v>
      </c>
      <c r="D135" s="25" t="s">
        <v>35</v>
      </c>
      <c r="E135" s="25" t="s">
        <v>597</v>
      </c>
      <c r="F135" s="26" t="s">
        <v>598</v>
      </c>
      <c r="G135" s="25">
        <v>490</v>
      </c>
      <c r="H135" s="25">
        <v>20</v>
      </c>
      <c r="I135" s="25">
        <v>470</v>
      </c>
      <c r="J135" s="26" t="s">
        <v>599</v>
      </c>
      <c r="K135" s="25" t="s">
        <v>188</v>
      </c>
      <c r="L135" s="25">
        <v>1</v>
      </c>
      <c r="M135" s="25">
        <v>6</v>
      </c>
      <c r="N135" s="25">
        <f>O135+P135</f>
        <v>0.99</v>
      </c>
      <c r="O135" s="25">
        <v>0.0359</v>
      </c>
      <c r="P135" s="25">
        <v>0.9541</v>
      </c>
      <c r="Q135" s="25">
        <f>R135+S135</f>
        <v>1.1772</v>
      </c>
      <c r="R135" s="25">
        <v>0.208</v>
      </c>
      <c r="S135" s="25">
        <v>0.9692</v>
      </c>
      <c r="T135" s="25" t="s">
        <v>324</v>
      </c>
      <c r="U135" s="63" t="s">
        <v>451</v>
      </c>
      <c r="V135" s="25"/>
      <c r="W135" s="25" t="s">
        <v>43</v>
      </c>
      <c r="X135" s="118"/>
    </row>
    <row r="136" s="1" customFormat="1" ht="133" customHeight="1" spans="1:24">
      <c r="A136" s="63">
        <v>128</v>
      </c>
      <c r="B136" s="26" t="s">
        <v>600</v>
      </c>
      <c r="C136" s="25" t="s">
        <v>45</v>
      </c>
      <c r="D136" s="25" t="s">
        <v>601</v>
      </c>
      <c r="E136" s="25" t="s">
        <v>602</v>
      </c>
      <c r="F136" s="26" t="s">
        <v>603</v>
      </c>
      <c r="G136" s="25">
        <v>242</v>
      </c>
      <c r="H136" s="25">
        <v>22</v>
      </c>
      <c r="I136" s="25">
        <v>220</v>
      </c>
      <c r="J136" s="26" t="s">
        <v>604</v>
      </c>
      <c r="K136" s="25" t="s">
        <v>369</v>
      </c>
      <c r="L136" s="25">
        <v>1</v>
      </c>
      <c r="M136" s="25">
        <v>1</v>
      </c>
      <c r="N136" s="25">
        <v>0.003</v>
      </c>
      <c r="O136" s="25">
        <v>0.0012</v>
      </c>
      <c r="P136" s="25">
        <v>0.0018</v>
      </c>
      <c r="Q136" s="25">
        <v>0.0077</v>
      </c>
      <c r="R136" s="25">
        <v>0.0029</v>
      </c>
      <c r="S136" s="25">
        <v>0.0048</v>
      </c>
      <c r="T136" s="25" t="s">
        <v>356</v>
      </c>
      <c r="U136" s="63" t="s">
        <v>451</v>
      </c>
      <c r="V136" s="25"/>
      <c r="W136" s="25" t="s">
        <v>43</v>
      </c>
      <c r="X136" s="106"/>
    </row>
    <row r="137" s="1" customFormat="1" ht="147" customHeight="1" spans="1:24">
      <c r="A137" s="63">
        <v>129</v>
      </c>
      <c r="B137" s="26" t="s">
        <v>605</v>
      </c>
      <c r="C137" s="25" t="s">
        <v>45</v>
      </c>
      <c r="D137" s="25" t="s">
        <v>606</v>
      </c>
      <c r="E137" s="25" t="s">
        <v>607</v>
      </c>
      <c r="F137" s="26" t="s">
        <v>608</v>
      </c>
      <c r="G137" s="25">
        <v>420</v>
      </c>
      <c r="H137" s="25">
        <v>30</v>
      </c>
      <c r="I137" s="25">
        <v>390</v>
      </c>
      <c r="J137" s="26" t="s">
        <v>609</v>
      </c>
      <c r="K137" s="25" t="s">
        <v>188</v>
      </c>
      <c r="L137" s="25">
        <v>1</v>
      </c>
      <c r="M137" s="25">
        <v>2</v>
      </c>
      <c r="N137" s="25">
        <v>0.2274</v>
      </c>
      <c r="O137" s="25">
        <v>0.0254</v>
      </c>
      <c r="P137" s="25">
        <v>0.202</v>
      </c>
      <c r="Q137" s="25">
        <v>0.4061</v>
      </c>
      <c r="R137" s="25">
        <v>0.0521</v>
      </c>
      <c r="S137" s="25">
        <v>0.354</v>
      </c>
      <c r="T137" s="25" t="s">
        <v>401</v>
      </c>
      <c r="U137" s="76" t="s">
        <v>451</v>
      </c>
      <c r="V137" s="25"/>
      <c r="W137" s="25" t="s">
        <v>43</v>
      </c>
      <c r="X137" s="63"/>
    </row>
    <row r="138" s="1" customFormat="1" ht="139" customHeight="1" spans="1:24">
      <c r="A138" s="63">
        <v>130</v>
      </c>
      <c r="B138" s="26" t="s">
        <v>610</v>
      </c>
      <c r="C138" s="63" t="s">
        <v>45</v>
      </c>
      <c r="D138" s="25" t="s">
        <v>279</v>
      </c>
      <c r="E138" s="25" t="s">
        <v>407</v>
      </c>
      <c r="F138" s="26" t="s">
        <v>611</v>
      </c>
      <c r="G138" s="63">
        <v>100</v>
      </c>
      <c r="H138" s="63">
        <v>100</v>
      </c>
      <c r="I138" s="119"/>
      <c r="J138" s="26" t="s">
        <v>612</v>
      </c>
      <c r="K138" s="63" t="s">
        <v>188</v>
      </c>
      <c r="L138" s="63">
        <v>1</v>
      </c>
      <c r="M138" s="63">
        <v>0</v>
      </c>
      <c r="N138" s="63">
        <v>0.0384</v>
      </c>
      <c r="O138" s="63">
        <v>0.0064</v>
      </c>
      <c r="P138" s="63">
        <v>0.032</v>
      </c>
      <c r="Q138" s="63">
        <v>0.1109</v>
      </c>
      <c r="R138" s="63">
        <v>0.0227</v>
      </c>
      <c r="S138" s="63">
        <v>0.0882</v>
      </c>
      <c r="T138" s="25" t="s">
        <v>401</v>
      </c>
      <c r="U138" s="76" t="s">
        <v>451</v>
      </c>
      <c r="V138" s="115"/>
      <c r="W138" s="25" t="s">
        <v>43</v>
      </c>
      <c r="X138" s="25" t="s">
        <v>613</v>
      </c>
    </row>
    <row r="139" s="9" customFormat="1" ht="178" customHeight="1" spans="1:24">
      <c r="A139" s="63">
        <v>131</v>
      </c>
      <c r="B139" s="26" t="s">
        <v>614</v>
      </c>
      <c r="C139" s="25" t="s">
        <v>45</v>
      </c>
      <c r="D139" s="25" t="s">
        <v>35</v>
      </c>
      <c r="E139" s="25" t="s">
        <v>453</v>
      </c>
      <c r="F139" s="24" t="s">
        <v>615</v>
      </c>
      <c r="G139" s="63">
        <v>70</v>
      </c>
      <c r="H139" s="63">
        <v>70</v>
      </c>
      <c r="I139" s="120"/>
      <c r="J139" s="26" t="s">
        <v>616</v>
      </c>
      <c r="K139" s="25" t="s">
        <v>400</v>
      </c>
      <c r="L139" s="25">
        <v>0</v>
      </c>
      <c r="M139" s="25">
        <v>1</v>
      </c>
      <c r="N139" s="25">
        <v>0.0129</v>
      </c>
      <c r="O139" s="25">
        <v>0.0018</v>
      </c>
      <c r="P139" s="25">
        <v>0.0111</v>
      </c>
      <c r="Q139" s="25">
        <v>0.0332</v>
      </c>
      <c r="R139" s="25">
        <v>0.0072</v>
      </c>
      <c r="S139" s="25">
        <v>0.026</v>
      </c>
      <c r="T139" s="25" t="s">
        <v>418</v>
      </c>
      <c r="U139" s="25" t="s">
        <v>451</v>
      </c>
      <c r="V139" s="25"/>
      <c r="W139" s="25" t="s">
        <v>43</v>
      </c>
      <c r="X139" s="121"/>
    </row>
    <row r="140" s="1" customFormat="1" ht="200" customHeight="1" spans="1:24">
      <c r="A140" s="63">
        <v>132</v>
      </c>
      <c r="B140" s="24" t="s">
        <v>617</v>
      </c>
      <c r="C140" s="44" t="s">
        <v>45</v>
      </c>
      <c r="D140" s="37" t="s">
        <v>122</v>
      </c>
      <c r="E140" s="44" t="s">
        <v>618</v>
      </c>
      <c r="F140" s="47" t="s">
        <v>619</v>
      </c>
      <c r="G140" s="63">
        <v>98</v>
      </c>
      <c r="H140" s="63">
        <v>98</v>
      </c>
      <c r="I140" s="25"/>
      <c r="J140" s="47" t="s">
        <v>620</v>
      </c>
      <c r="K140" s="37" t="s">
        <v>82</v>
      </c>
      <c r="L140" s="44">
        <v>0</v>
      </c>
      <c r="M140" s="44">
        <v>1</v>
      </c>
      <c r="N140" s="44">
        <v>0.0965</v>
      </c>
      <c r="O140" s="44">
        <v>0.0035</v>
      </c>
      <c r="P140" s="44">
        <v>0.093</v>
      </c>
      <c r="Q140" s="44">
        <v>0.2516</v>
      </c>
      <c r="R140" s="44">
        <v>0.0089</v>
      </c>
      <c r="S140" s="44">
        <v>0.2427</v>
      </c>
      <c r="T140" s="44" t="s">
        <v>238</v>
      </c>
      <c r="U140" s="44" t="s">
        <v>621</v>
      </c>
      <c r="V140" s="25"/>
      <c r="W140" s="25" t="s">
        <v>43</v>
      </c>
      <c r="X140" s="118"/>
    </row>
    <row r="141" s="1" customFormat="1" ht="193" customHeight="1" spans="1:24">
      <c r="A141" s="63">
        <v>133</v>
      </c>
      <c r="B141" s="34" t="s">
        <v>622</v>
      </c>
      <c r="C141" s="37" t="s">
        <v>150</v>
      </c>
      <c r="D141" s="37" t="s">
        <v>122</v>
      </c>
      <c r="E141" s="37" t="s">
        <v>384</v>
      </c>
      <c r="F141" s="38" t="s">
        <v>623</v>
      </c>
      <c r="G141" s="25">
        <v>99</v>
      </c>
      <c r="H141" s="25">
        <v>99</v>
      </c>
      <c r="I141" s="26"/>
      <c r="J141" s="56" t="s">
        <v>624</v>
      </c>
      <c r="K141" s="37" t="s">
        <v>82</v>
      </c>
      <c r="L141" s="37">
        <v>0</v>
      </c>
      <c r="M141" s="37">
        <v>1</v>
      </c>
      <c r="N141" s="37">
        <v>0.0618</v>
      </c>
      <c r="O141" s="37">
        <v>0.0063</v>
      </c>
      <c r="P141" s="37">
        <v>0.0555</v>
      </c>
      <c r="Q141" s="37">
        <v>0.1734</v>
      </c>
      <c r="R141" s="37">
        <v>0.0182</v>
      </c>
      <c r="S141" s="37">
        <v>0.1552</v>
      </c>
      <c r="T141" s="37" t="s">
        <v>356</v>
      </c>
      <c r="U141" s="37" t="s">
        <v>621</v>
      </c>
      <c r="V141" s="25"/>
      <c r="W141" s="25" t="s">
        <v>43</v>
      </c>
      <c r="X141" s="106"/>
    </row>
    <row r="142" s="4" customFormat="1" ht="179" customHeight="1" spans="1:24">
      <c r="A142" s="63">
        <v>134</v>
      </c>
      <c r="B142" s="34" t="s">
        <v>625</v>
      </c>
      <c r="C142" s="37" t="s">
        <v>150</v>
      </c>
      <c r="D142" s="37" t="s">
        <v>122</v>
      </c>
      <c r="E142" s="122" t="s">
        <v>525</v>
      </c>
      <c r="F142" s="123" t="s">
        <v>626</v>
      </c>
      <c r="G142" s="63">
        <v>96</v>
      </c>
      <c r="H142" s="63">
        <v>96</v>
      </c>
      <c r="I142" s="26"/>
      <c r="J142" s="56" t="s">
        <v>627</v>
      </c>
      <c r="K142" s="37" t="s">
        <v>82</v>
      </c>
      <c r="L142" s="37">
        <v>0</v>
      </c>
      <c r="M142" s="37">
        <v>1</v>
      </c>
      <c r="N142" s="37">
        <v>0.0589</v>
      </c>
      <c r="O142" s="37">
        <v>0.0052</v>
      </c>
      <c r="P142" s="37">
        <v>0.0537</v>
      </c>
      <c r="Q142" s="37">
        <v>0.1697</v>
      </c>
      <c r="R142" s="37">
        <v>0.0146</v>
      </c>
      <c r="S142" s="37">
        <v>0.1551</v>
      </c>
      <c r="T142" s="37" t="s">
        <v>356</v>
      </c>
      <c r="U142" s="37" t="s">
        <v>621</v>
      </c>
      <c r="V142" s="25"/>
      <c r="W142" s="25" t="s">
        <v>43</v>
      </c>
      <c r="X142" s="121"/>
    </row>
    <row r="143" s="4" customFormat="1" ht="214" customHeight="1" spans="1:24">
      <c r="A143" s="63">
        <v>135</v>
      </c>
      <c r="B143" s="26" t="s">
        <v>628</v>
      </c>
      <c r="C143" s="63" t="s">
        <v>45</v>
      </c>
      <c r="D143" s="25" t="s">
        <v>629</v>
      </c>
      <c r="E143" s="25" t="s">
        <v>291</v>
      </c>
      <c r="F143" s="26" t="s">
        <v>630</v>
      </c>
      <c r="G143" s="63">
        <v>60</v>
      </c>
      <c r="H143" s="63">
        <v>60</v>
      </c>
      <c r="I143" s="26"/>
      <c r="J143" s="26" t="s">
        <v>631</v>
      </c>
      <c r="K143" s="63"/>
      <c r="L143" s="63">
        <v>0</v>
      </c>
      <c r="M143" s="63">
        <v>1</v>
      </c>
      <c r="N143" s="63">
        <v>0.0439</v>
      </c>
      <c r="O143" s="63">
        <v>0.0018</v>
      </c>
      <c r="P143" s="63">
        <v>0.0421</v>
      </c>
      <c r="Q143" s="63">
        <v>0.147</v>
      </c>
      <c r="R143" s="63">
        <v>0.0027</v>
      </c>
      <c r="S143" s="63">
        <v>0.1443</v>
      </c>
      <c r="T143" s="25" t="s">
        <v>284</v>
      </c>
      <c r="U143" s="25" t="s">
        <v>462</v>
      </c>
      <c r="V143" s="25"/>
      <c r="W143" s="25" t="s">
        <v>43</v>
      </c>
      <c r="X143" s="121"/>
    </row>
    <row r="144" s="4" customFormat="1" ht="216" customHeight="1" spans="1:24">
      <c r="A144" s="63">
        <v>136</v>
      </c>
      <c r="B144" s="26" t="s">
        <v>632</v>
      </c>
      <c r="C144" s="63" t="s">
        <v>45</v>
      </c>
      <c r="D144" s="25" t="s">
        <v>629</v>
      </c>
      <c r="E144" s="25" t="s">
        <v>307</v>
      </c>
      <c r="F144" s="26" t="s">
        <v>633</v>
      </c>
      <c r="G144" s="63">
        <v>100</v>
      </c>
      <c r="H144" s="63">
        <v>100</v>
      </c>
      <c r="I144" s="26"/>
      <c r="J144" s="26" t="s">
        <v>634</v>
      </c>
      <c r="K144" s="63"/>
      <c r="L144" s="63">
        <v>0</v>
      </c>
      <c r="M144" s="63">
        <v>1</v>
      </c>
      <c r="N144" s="63">
        <v>0.0737</v>
      </c>
      <c r="O144" s="63">
        <v>0.0017</v>
      </c>
      <c r="P144" s="63">
        <v>0.072</v>
      </c>
      <c r="Q144" s="63">
        <v>0.2377</v>
      </c>
      <c r="R144" s="63">
        <v>0.0025</v>
      </c>
      <c r="S144" s="63">
        <v>0.2352</v>
      </c>
      <c r="T144" s="25" t="s">
        <v>284</v>
      </c>
      <c r="U144" s="25" t="s">
        <v>462</v>
      </c>
      <c r="V144" s="25"/>
      <c r="W144" s="25" t="s">
        <v>43</v>
      </c>
      <c r="X144" s="117"/>
    </row>
    <row r="145" s="1" customFormat="1" ht="205" customHeight="1" spans="1:24">
      <c r="A145" s="63">
        <v>137</v>
      </c>
      <c r="B145" s="26" t="s">
        <v>635</v>
      </c>
      <c r="C145" s="25" t="s">
        <v>45</v>
      </c>
      <c r="D145" s="25" t="s">
        <v>35</v>
      </c>
      <c r="E145" s="25" t="s">
        <v>379</v>
      </c>
      <c r="F145" s="26" t="s">
        <v>636</v>
      </c>
      <c r="G145" s="25">
        <v>70</v>
      </c>
      <c r="H145" s="25">
        <v>70</v>
      </c>
      <c r="I145" s="25"/>
      <c r="J145" s="26" t="s">
        <v>637</v>
      </c>
      <c r="K145" s="25"/>
      <c r="L145" s="25">
        <v>0</v>
      </c>
      <c r="M145" s="25">
        <v>1</v>
      </c>
      <c r="N145" s="25">
        <v>0.0373</v>
      </c>
      <c r="O145" s="25">
        <v>0.0033</v>
      </c>
      <c r="P145" s="88">
        <v>0.034</v>
      </c>
      <c r="Q145" s="25">
        <v>0.1017</v>
      </c>
      <c r="R145" s="25">
        <v>0.0089</v>
      </c>
      <c r="S145" s="25">
        <v>0.0928</v>
      </c>
      <c r="T145" s="25" t="s">
        <v>356</v>
      </c>
      <c r="U145" s="25" t="s">
        <v>462</v>
      </c>
      <c r="V145" s="25"/>
      <c r="W145" s="25" t="s">
        <v>43</v>
      </c>
      <c r="X145" s="106"/>
    </row>
    <row r="146" s="10" customFormat="1" ht="219" customHeight="1" spans="1:24">
      <c r="A146" s="63">
        <v>138</v>
      </c>
      <c r="B146" s="58" t="s">
        <v>638</v>
      </c>
      <c r="C146" s="60" t="s">
        <v>45</v>
      </c>
      <c r="D146" s="60" t="s">
        <v>35</v>
      </c>
      <c r="E146" s="60" t="s">
        <v>453</v>
      </c>
      <c r="F146" s="90" t="s">
        <v>639</v>
      </c>
      <c r="G146" s="59">
        <v>70</v>
      </c>
      <c r="H146" s="59">
        <v>70</v>
      </c>
      <c r="I146" s="124"/>
      <c r="J146" s="58" t="s">
        <v>640</v>
      </c>
      <c r="K146" s="60"/>
      <c r="L146" s="60">
        <v>0</v>
      </c>
      <c r="M146" s="60">
        <v>1</v>
      </c>
      <c r="N146" s="60">
        <v>0.0129</v>
      </c>
      <c r="O146" s="60">
        <v>0.0018</v>
      </c>
      <c r="P146" s="60">
        <v>0.0111</v>
      </c>
      <c r="Q146" s="60">
        <v>0.0332</v>
      </c>
      <c r="R146" s="60">
        <v>0.0072</v>
      </c>
      <c r="S146" s="60">
        <v>0.026</v>
      </c>
      <c r="T146" s="60" t="s">
        <v>418</v>
      </c>
      <c r="U146" s="60" t="s">
        <v>462</v>
      </c>
      <c r="V146" s="60"/>
      <c r="W146" s="60" t="s">
        <v>43</v>
      </c>
      <c r="X146" s="125"/>
    </row>
    <row r="147" s="1" customFormat="1" ht="271" customHeight="1" spans="1:24">
      <c r="A147" s="63">
        <v>139</v>
      </c>
      <c r="B147" s="34" t="s">
        <v>641</v>
      </c>
      <c r="C147" s="37" t="s">
        <v>45</v>
      </c>
      <c r="D147" s="37" t="s">
        <v>122</v>
      </c>
      <c r="E147" s="37" t="s">
        <v>642</v>
      </c>
      <c r="F147" s="38" t="s">
        <v>643</v>
      </c>
      <c r="G147" s="30">
        <v>206</v>
      </c>
      <c r="H147" s="30">
        <v>175</v>
      </c>
      <c r="I147" s="126">
        <v>31</v>
      </c>
      <c r="J147" s="38" t="s">
        <v>644</v>
      </c>
      <c r="K147" s="37" t="s">
        <v>82</v>
      </c>
      <c r="L147" s="37">
        <v>5</v>
      </c>
      <c r="M147" s="37">
        <v>0</v>
      </c>
      <c r="N147" s="37">
        <v>0.0692</v>
      </c>
      <c r="O147" s="37"/>
      <c r="P147" s="37">
        <v>0.0692</v>
      </c>
      <c r="Q147" s="37">
        <v>0.1613</v>
      </c>
      <c r="R147" s="37"/>
      <c r="S147" s="37">
        <v>0.1613</v>
      </c>
      <c r="T147" s="38" t="s">
        <v>461</v>
      </c>
      <c r="U147" s="37" t="s">
        <v>462</v>
      </c>
      <c r="V147" s="112"/>
      <c r="W147" s="30" t="s">
        <v>43</v>
      </c>
      <c r="X147" s="112"/>
    </row>
    <row r="148" ht="111" customHeight="1" spans="1:24">
      <c r="A148" s="63">
        <v>140</v>
      </c>
      <c r="B148" s="24" t="s">
        <v>645</v>
      </c>
      <c r="C148" s="25" t="s">
        <v>45</v>
      </c>
      <c r="D148" s="25" t="s">
        <v>646</v>
      </c>
      <c r="E148" s="25" t="s">
        <v>647</v>
      </c>
      <c r="F148" s="24" t="s">
        <v>648</v>
      </c>
      <c r="G148" s="25">
        <v>128.81</v>
      </c>
      <c r="H148" s="25">
        <v>128.81</v>
      </c>
      <c r="I148" s="25"/>
      <c r="J148" s="26" t="s">
        <v>649</v>
      </c>
      <c r="K148" s="25"/>
      <c r="L148" s="127">
        <v>7</v>
      </c>
      <c r="M148" s="127">
        <v>1</v>
      </c>
      <c r="N148" s="88">
        <v>0.1799</v>
      </c>
      <c r="O148" s="88">
        <v>0.0302</v>
      </c>
      <c r="P148" s="88">
        <v>0.1497</v>
      </c>
      <c r="Q148" s="88">
        <v>0.6296</v>
      </c>
      <c r="R148" s="88">
        <v>0.1057</v>
      </c>
      <c r="S148" s="88">
        <v>0.5239</v>
      </c>
      <c r="T148" s="127" t="s">
        <v>650</v>
      </c>
      <c r="U148" s="25" t="s">
        <v>462</v>
      </c>
      <c r="V148" s="25"/>
      <c r="W148" s="63" t="s">
        <v>43</v>
      </c>
      <c r="X148" s="106"/>
    </row>
    <row r="149" ht="141" customHeight="1" spans="1:24">
      <c r="A149" s="63">
        <v>141</v>
      </c>
      <c r="B149" s="24" t="s">
        <v>651</v>
      </c>
      <c r="C149" s="25" t="s">
        <v>34</v>
      </c>
      <c r="D149" s="25" t="s">
        <v>652</v>
      </c>
      <c r="E149" s="25" t="s">
        <v>653</v>
      </c>
      <c r="F149" s="24" t="s">
        <v>654</v>
      </c>
      <c r="G149" s="25">
        <v>46.6</v>
      </c>
      <c r="H149" s="25">
        <v>46.6</v>
      </c>
      <c r="I149" s="25"/>
      <c r="J149" s="26" t="s">
        <v>655</v>
      </c>
      <c r="K149" s="25"/>
      <c r="L149" s="127">
        <v>0</v>
      </c>
      <c r="M149" s="127">
        <v>1</v>
      </c>
      <c r="N149" s="88">
        <v>0.0065</v>
      </c>
      <c r="O149" s="88">
        <v>0.0003</v>
      </c>
      <c r="P149" s="88">
        <v>0.0062</v>
      </c>
      <c r="Q149" s="88">
        <v>0.026</v>
      </c>
      <c r="R149" s="88">
        <v>0.0009</v>
      </c>
      <c r="S149" s="88">
        <v>0.0251</v>
      </c>
      <c r="T149" s="127" t="s">
        <v>656</v>
      </c>
      <c r="U149" s="25" t="s">
        <v>462</v>
      </c>
      <c r="V149" s="25"/>
      <c r="W149" s="25" t="s">
        <v>43</v>
      </c>
      <c r="X149" s="106"/>
    </row>
    <row r="150" ht="163" customHeight="1" spans="1:24">
      <c r="A150" s="63">
        <v>142</v>
      </c>
      <c r="B150" s="24" t="s">
        <v>657</v>
      </c>
      <c r="C150" s="25" t="s">
        <v>34</v>
      </c>
      <c r="D150" s="25" t="s">
        <v>652</v>
      </c>
      <c r="E150" s="25" t="s">
        <v>658</v>
      </c>
      <c r="F150" s="128" t="s">
        <v>659</v>
      </c>
      <c r="G150" s="25">
        <v>45.17</v>
      </c>
      <c r="H150" s="25">
        <v>45.17</v>
      </c>
      <c r="I150" s="25"/>
      <c r="J150" s="26" t="s">
        <v>660</v>
      </c>
      <c r="K150" s="120"/>
      <c r="L150" s="127">
        <v>0</v>
      </c>
      <c r="M150" s="127">
        <v>1</v>
      </c>
      <c r="N150" s="88">
        <v>0.0121</v>
      </c>
      <c r="O150" s="88">
        <v>0.0015</v>
      </c>
      <c r="P150" s="88">
        <v>0.0106</v>
      </c>
      <c r="Q150" s="88">
        <v>0.0307</v>
      </c>
      <c r="R150" s="88">
        <v>0.006</v>
      </c>
      <c r="S150" s="88">
        <v>0.0247</v>
      </c>
      <c r="T150" s="127" t="s">
        <v>661</v>
      </c>
      <c r="U150" s="25" t="s">
        <v>462</v>
      </c>
      <c r="V150" s="25"/>
      <c r="W150" s="63" t="s">
        <v>43</v>
      </c>
      <c r="X150" s="106"/>
    </row>
    <row r="151" ht="114" customHeight="1" spans="1:24">
      <c r="A151" s="63">
        <v>143</v>
      </c>
      <c r="B151" s="24" t="s">
        <v>662</v>
      </c>
      <c r="C151" s="25" t="s">
        <v>150</v>
      </c>
      <c r="D151" s="25" t="s">
        <v>652</v>
      </c>
      <c r="E151" s="25" t="s">
        <v>326</v>
      </c>
      <c r="F151" s="24" t="s">
        <v>663</v>
      </c>
      <c r="G151" s="25">
        <v>73.13</v>
      </c>
      <c r="H151" s="25">
        <v>73.13</v>
      </c>
      <c r="I151" s="25"/>
      <c r="J151" s="26" t="s">
        <v>664</v>
      </c>
      <c r="K151" s="52"/>
      <c r="L151" s="127">
        <v>0</v>
      </c>
      <c r="M151" s="127">
        <v>1</v>
      </c>
      <c r="N151" s="129">
        <v>0.0192</v>
      </c>
      <c r="O151" s="129">
        <v>0.0035</v>
      </c>
      <c r="P151" s="25">
        <f>N151-O151</f>
        <v>0.0157</v>
      </c>
      <c r="Q151" s="25">
        <v>0.0636</v>
      </c>
      <c r="R151" s="25">
        <v>0.0112</v>
      </c>
      <c r="S151" s="25">
        <f>Q151-R151</f>
        <v>0.0524</v>
      </c>
      <c r="T151" s="25" t="s">
        <v>665</v>
      </c>
      <c r="U151" s="25" t="s">
        <v>462</v>
      </c>
      <c r="V151" s="25"/>
      <c r="W151" s="25" t="s">
        <v>43</v>
      </c>
      <c r="X151" s="106"/>
    </row>
    <row r="152" ht="108" customHeight="1" spans="1:24">
      <c r="A152" s="63">
        <v>144</v>
      </c>
      <c r="B152" s="24" t="s">
        <v>666</v>
      </c>
      <c r="C152" s="25" t="s">
        <v>150</v>
      </c>
      <c r="D152" s="25" t="s">
        <v>667</v>
      </c>
      <c r="E152" s="25" t="s">
        <v>668</v>
      </c>
      <c r="F152" s="24" t="s">
        <v>669</v>
      </c>
      <c r="G152" s="25">
        <v>119.63</v>
      </c>
      <c r="H152" s="25">
        <v>119.63</v>
      </c>
      <c r="I152" s="25"/>
      <c r="J152" s="26" t="s">
        <v>670</v>
      </c>
      <c r="K152" s="25"/>
      <c r="L152" s="127">
        <v>0</v>
      </c>
      <c r="M152" s="127">
        <v>1</v>
      </c>
      <c r="N152" s="129">
        <v>0.0641</v>
      </c>
      <c r="O152" s="129">
        <v>0.0024</v>
      </c>
      <c r="P152" s="129">
        <v>0.0617</v>
      </c>
      <c r="Q152" s="129">
        <v>0.2111</v>
      </c>
      <c r="R152" s="129">
        <v>0.0064</v>
      </c>
      <c r="S152" s="129">
        <v>0.2047</v>
      </c>
      <c r="T152" s="129" t="s">
        <v>665</v>
      </c>
      <c r="U152" s="25" t="s">
        <v>462</v>
      </c>
      <c r="V152" s="25"/>
      <c r="W152" s="63" t="s">
        <v>43</v>
      </c>
      <c r="X152" s="106"/>
    </row>
    <row r="153" ht="111" customHeight="1" spans="1:24">
      <c r="A153" s="63">
        <v>145</v>
      </c>
      <c r="B153" s="26" t="s">
        <v>671</v>
      </c>
      <c r="C153" s="25" t="s">
        <v>150</v>
      </c>
      <c r="D153" s="25" t="s">
        <v>652</v>
      </c>
      <c r="E153" s="25" t="s">
        <v>672</v>
      </c>
      <c r="F153" s="24" t="s">
        <v>673</v>
      </c>
      <c r="G153" s="25">
        <v>211.7</v>
      </c>
      <c r="H153" s="25">
        <v>211.7</v>
      </c>
      <c r="I153" s="25"/>
      <c r="J153" s="26" t="s">
        <v>674</v>
      </c>
      <c r="K153" s="52"/>
      <c r="L153" s="127">
        <v>1</v>
      </c>
      <c r="M153" s="127">
        <v>0</v>
      </c>
      <c r="N153" s="129">
        <v>0.0398</v>
      </c>
      <c r="O153" s="129">
        <v>0.0042</v>
      </c>
      <c r="P153" s="129">
        <v>0.0356</v>
      </c>
      <c r="Q153" s="129">
        <v>0.1259</v>
      </c>
      <c r="R153" s="129">
        <v>0.0131</v>
      </c>
      <c r="S153" s="129">
        <v>0.1128</v>
      </c>
      <c r="T153" s="129" t="s">
        <v>665</v>
      </c>
      <c r="U153" s="25" t="s">
        <v>462</v>
      </c>
      <c r="V153" s="25"/>
      <c r="W153" s="63" t="s">
        <v>43</v>
      </c>
      <c r="X153" s="106"/>
    </row>
    <row r="154" ht="93" customHeight="1" spans="1:24">
      <c r="A154" s="63">
        <v>146</v>
      </c>
      <c r="B154" s="26" t="s">
        <v>675</v>
      </c>
      <c r="C154" s="25" t="s">
        <v>150</v>
      </c>
      <c r="D154" s="25" t="s">
        <v>652</v>
      </c>
      <c r="E154" s="25" t="s">
        <v>676</v>
      </c>
      <c r="F154" s="24" t="s">
        <v>677</v>
      </c>
      <c r="G154" s="25">
        <v>95.35</v>
      </c>
      <c r="H154" s="25">
        <v>95.35</v>
      </c>
      <c r="I154" s="25"/>
      <c r="J154" s="26" t="s">
        <v>678</v>
      </c>
      <c r="K154" s="52"/>
      <c r="L154" s="127">
        <v>0</v>
      </c>
      <c r="M154" s="127">
        <v>1</v>
      </c>
      <c r="N154" s="129">
        <v>0.0295</v>
      </c>
      <c r="O154" s="129">
        <v>0.0043</v>
      </c>
      <c r="P154" s="129">
        <v>0.0252</v>
      </c>
      <c r="Q154" s="129">
        <v>0.0894</v>
      </c>
      <c r="R154" s="129">
        <v>0.0113</v>
      </c>
      <c r="S154" s="129">
        <v>0.0781</v>
      </c>
      <c r="T154" s="129" t="s">
        <v>665</v>
      </c>
      <c r="U154" s="25" t="s">
        <v>462</v>
      </c>
      <c r="V154" s="25"/>
      <c r="W154" s="63" t="s">
        <v>43</v>
      </c>
      <c r="X154" s="106"/>
    </row>
    <row r="155" ht="108" customHeight="1" spans="1:24">
      <c r="A155" s="63">
        <v>147</v>
      </c>
      <c r="B155" s="26" t="s">
        <v>679</v>
      </c>
      <c r="C155" s="25" t="s">
        <v>150</v>
      </c>
      <c r="D155" s="25" t="s">
        <v>629</v>
      </c>
      <c r="E155" s="25" t="s">
        <v>680</v>
      </c>
      <c r="F155" s="24" t="s">
        <v>681</v>
      </c>
      <c r="G155" s="25">
        <v>98.82</v>
      </c>
      <c r="H155" s="25">
        <v>98.82</v>
      </c>
      <c r="I155" s="25"/>
      <c r="J155" s="26" t="s">
        <v>682</v>
      </c>
      <c r="K155" s="25"/>
      <c r="L155" s="127">
        <v>1</v>
      </c>
      <c r="M155" s="127">
        <v>0</v>
      </c>
      <c r="N155" s="88">
        <v>0.0188</v>
      </c>
      <c r="O155" s="88">
        <v>0.0047</v>
      </c>
      <c r="P155" s="88">
        <f>N155-O155</f>
        <v>0.0141</v>
      </c>
      <c r="Q155" s="88">
        <v>0.0557</v>
      </c>
      <c r="R155" s="88">
        <f>O155*3</f>
        <v>0.0141</v>
      </c>
      <c r="S155" s="88">
        <v>0.0416</v>
      </c>
      <c r="T155" s="127" t="s">
        <v>650</v>
      </c>
      <c r="U155" s="25" t="s">
        <v>462</v>
      </c>
      <c r="V155" s="25"/>
      <c r="W155" s="63" t="s">
        <v>43</v>
      </c>
      <c r="X155" s="106"/>
    </row>
    <row r="156" ht="108" customHeight="1" spans="1:24">
      <c r="A156" s="63">
        <v>148</v>
      </c>
      <c r="B156" s="26" t="s">
        <v>683</v>
      </c>
      <c r="C156" s="63" t="s">
        <v>150</v>
      </c>
      <c r="D156" s="25" t="s">
        <v>652</v>
      </c>
      <c r="E156" s="25" t="s">
        <v>544</v>
      </c>
      <c r="F156" s="24" t="s">
        <v>684</v>
      </c>
      <c r="G156" s="130">
        <v>102.5</v>
      </c>
      <c r="H156" s="130">
        <v>102.5</v>
      </c>
      <c r="I156" s="52"/>
      <c r="J156" s="26" t="s">
        <v>685</v>
      </c>
      <c r="K156" s="27"/>
      <c r="L156" s="127">
        <v>1</v>
      </c>
      <c r="M156" s="127">
        <v>0</v>
      </c>
      <c r="N156" s="63">
        <v>0.0486</v>
      </c>
      <c r="O156" s="63">
        <v>0.01</v>
      </c>
      <c r="P156" s="63">
        <v>0.0386</v>
      </c>
      <c r="Q156" s="63">
        <v>0.1986</v>
      </c>
      <c r="R156" s="63">
        <v>0.0235</v>
      </c>
      <c r="S156" s="63">
        <v>0.1751</v>
      </c>
      <c r="T156" s="25" t="s">
        <v>686</v>
      </c>
      <c r="U156" s="25" t="s">
        <v>462</v>
      </c>
      <c r="V156" s="25"/>
      <c r="W156" s="25" t="s">
        <v>43</v>
      </c>
      <c r="X156" s="106"/>
    </row>
    <row r="157" ht="85" customHeight="1" spans="1:24">
      <c r="A157" s="63">
        <v>149</v>
      </c>
      <c r="B157" s="26" t="s">
        <v>687</v>
      </c>
      <c r="C157" s="25" t="s">
        <v>34</v>
      </c>
      <c r="D157" s="25" t="s">
        <v>652</v>
      </c>
      <c r="E157" s="25" t="s">
        <v>437</v>
      </c>
      <c r="F157" s="24" t="s">
        <v>688</v>
      </c>
      <c r="G157" s="25">
        <v>48</v>
      </c>
      <c r="H157" s="25">
        <v>48</v>
      </c>
      <c r="I157" s="52"/>
      <c r="J157" s="26" t="s">
        <v>689</v>
      </c>
      <c r="K157" s="27"/>
      <c r="L157" s="127">
        <v>0</v>
      </c>
      <c r="M157" s="127">
        <v>1</v>
      </c>
      <c r="N157" s="88">
        <v>0.0067</v>
      </c>
      <c r="O157" s="88">
        <v>0.0017</v>
      </c>
      <c r="P157" s="88">
        <v>0.005</v>
      </c>
      <c r="Q157" s="88">
        <v>0.0229</v>
      </c>
      <c r="R157" s="88">
        <v>0.0052</v>
      </c>
      <c r="S157" s="88">
        <v>0.0177</v>
      </c>
      <c r="T157" s="127" t="s">
        <v>661</v>
      </c>
      <c r="U157" s="25" t="s">
        <v>462</v>
      </c>
      <c r="V157" s="25"/>
      <c r="W157" s="25" t="s">
        <v>43</v>
      </c>
      <c r="X157" s="106"/>
    </row>
    <row r="158" ht="129" customHeight="1" spans="1:24">
      <c r="A158" s="63">
        <v>150</v>
      </c>
      <c r="B158" s="26" t="s">
        <v>690</v>
      </c>
      <c r="C158" s="25" t="s">
        <v>34</v>
      </c>
      <c r="D158" s="25" t="s">
        <v>652</v>
      </c>
      <c r="E158" s="25" t="s">
        <v>691</v>
      </c>
      <c r="F158" s="24" t="s">
        <v>692</v>
      </c>
      <c r="G158" s="25">
        <v>99.5</v>
      </c>
      <c r="H158" s="25">
        <v>99.5</v>
      </c>
      <c r="I158" s="52"/>
      <c r="J158" s="26" t="s">
        <v>693</v>
      </c>
      <c r="K158" s="120"/>
      <c r="L158" s="127">
        <v>0</v>
      </c>
      <c r="M158" s="127">
        <v>11</v>
      </c>
      <c r="N158" s="88">
        <v>0.4002</v>
      </c>
      <c r="O158" s="88">
        <v>0.0573</v>
      </c>
      <c r="P158" s="88">
        <v>0.3429</v>
      </c>
      <c r="Q158" s="88">
        <v>1.3861</v>
      </c>
      <c r="R158" s="88">
        <v>0.1706</v>
      </c>
      <c r="S158" s="88">
        <v>1.2155</v>
      </c>
      <c r="T158" s="127" t="s">
        <v>656</v>
      </c>
      <c r="U158" s="25" t="s">
        <v>462</v>
      </c>
      <c r="V158" s="25"/>
      <c r="W158" s="25" t="s">
        <v>43</v>
      </c>
      <c r="X158" s="106"/>
    </row>
    <row r="159" ht="123" customHeight="1" spans="1:24">
      <c r="A159" s="63">
        <v>151</v>
      </c>
      <c r="B159" s="26" t="s">
        <v>694</v>
      </c>
      <c r="C159" s="25" t="s">
        <v>150</v>
      </c>
      <c r="D159" s="25" t="s">
        <v>629</v>
      </c>
      <c r="E159" s="25" t="s">
        <v>695</v>
      </c>
      <c r="F159" s="24" t="s">
        <v>696</v>
      </c>
      <c r="G159" s="25">
        <v>85.86</v>
      </c>
      <c r="H159" s="25">
        <v>85.86</v>
      </c>
      <c r="I159" s="25"/>
      <c r="J159" s="26" t="s">
        <v>697</v>
      </c>
      <c r="K159" s="25"/>
      <c r="L159" s="127">
        <v>1</v>
      </c>
      <c r="M159" s="127">
        <v>0</v>
      </c>
      <c r="N159" s="88">
        <v>0.0107</v>
      </c>
      <c r="O159" s="88">
        <v>0.0024</v>
      </c>
      <c r="P159" s="88">
        <f>N159-O159</f>
        <v>0.0083</v>
      </c>
      <c r="Q159" s="88">
        <f>N159*3</f>
        <v>0.0321</v>
      </c>
      <c r="R159" s="88">
        <f>O159*3</f>
        <v>0.0072</v>
      </c>
      <c r="S159" s="88">
        <f>P159*3</f>
        <v>0.0249</v>
      </c>
      <c r="T159" s="127" t="s">
        <v>650</v>
      </c>
      <c r="U159" s="25" t="s">
        <v>462</v>
      </c>
      <c r="V159" s="25"/>
      <c r="W159" s="63" t="s">
        <v>43</v>
      </c>
      <c r="X159" s="106"/>
    </row>
    <row r="160" ht="121" customHeight="1" spans="1:24">
      <c r="A160" s="63">
        <v>152</v>
      </c>
      <c r="B160" s="26" t="s">
        <v>698</v>
      </c>
      <c r="C160" s="25" t="s">
        <v>34</v>
      </c>
      <c r="D160" s="25" t="s">
        <v>652</v>
      </c>
      <c r="E160" s="25" t="s">
        <v>699</v>
      </c>
      <c r="F160" s="24" t="s">
        <v>700</v>
      </c>
      <c r="G160" s="25">
        <v>110</v>
      </c>
      <c r="H160" s="25">
        <v>110</v>
      </c>
      <c r="I160" s="52"/>
      <c r="J160" s="26" t="s">
        <v>701</v>
      </c>
      <c r="K160" s="27"/>
      <c r="L160" s="127">
        <v>0</v>
      </c>
      <c r="M160" s="127">
        <v>2</v>
      </c>
      <c r="N160" s="88">
        <v>0.0591</v>
      </c>
      <c r="O160" s="88">
        <v>0.0138</v>
      </c>
      <c r="P160" s="88">
        <v>0.0453</v>
      </c>
      <c r="Q160" s="88">
        <v>0.2522</v>
      </c>
      <c r="R160" s="88">
        <v>0.0449</v>
      </c>
      <c r="S160" s="88">
        <v>0.2073</v>
      </c>
      <c r="T160" s="127" t="s">
        <v>661</v>
      </c>
      <c r="U160" s="25" t="s">
        <v>462</v>
      </c>
      <c r="V160" s="25"/>
      <c r="W160" s="25" t="s">
        <v>43</v>
      </c>
      <c r="X160" s="106"/>
    </row>
    <row r="161" ht="207" customHeight="1" spans="1:26">
      <c r="A161" s="63">
        <v>153</v>
      </c>
      <c r="B161" s="34" t="s">
        <v>702</v>
      </c>
      <c r="C161" s="37" t="s">
        <v>45</v>
      </c>
      <c r="D161" s="131" t="s">
        <v>703</v>
      </c>
      <c r="E161" s="131" t="s">
        <v>198</v>
      </c>
      <c r="F161" s="38" t="s">
        <v>704</v>
      </c>
      <c r="G161" s="25">
        <v>190</v>
      </c>
      <c r="H161" s="25">
        <v>190</v>
      </c>
      <c r="I161" s="27"/>
      <c r="J161" s="132" t="s">
        <v>705</v>
      </c>
      <c r="K161" s="37" t="s">
        <v>82</v>
      </c>
      <c r="L161" s="104">
        <v>0</v>
      </c>
      <c r="M161" s="36">
        <v>3</v>
      </c>
      <c r="N161" s="36">
        <v>0.1574</v>
      </c>
      <c r="O161" s="36"/>
      <c r="P161" s="36">
        <v>0.1574</v>
      </c>
      <c r="Q161" s="36">
        <v>0.5479</v>
      </c>
      <c r="R161" s="36"/>
      <c r="S161" s="36">
        <v>0.5479</v>
      </c>
      <c r="T161" s="133" t="s">
        <v>706</v>
      </c>
      <c r="U161" s="37" t="s">
        <v>462</v>
      </c>
      <c r="V161" s="27"/>
      <c r="W161" s="27"/>
      <c r="X161" s="27"/>
    </row>
    <row r="162" ht="213" customHeight="1" spans="1:26">
      <c r="A162" s="63">
        <v>154</v>
      </c>
      <c r="B162" s="34" t="s">
        <v>707</v>
      </c>
      <c r="C162" s="37" t="s">
        <v>45</v>
      </c>
      <c r="D162" s="37" t="s">
        <v>228</v>
      </c>
      <c r="E162" s="38" t="s">
        <v>708</v>
      </c>
      <c r="F162" s="34" t="s">
        <v>709</v>
      </c>
      <c r="G162" s="25">
        <v>120</v>
      </c>
      <c r="H162" s="25">
        <v>120</v>
      </c>
      <c r="I162" s="27"/>
      <c r="J162" s="38" t="s">
        <v>710</v>
      </c>
      <c r="K162" s="37" t="s">
        <v>82</v>
      </c>
      <c r="L162" s="37">
        <v>5</v>
      </c>
      <c r="M162" s="37">
        <v>0</v>
      </c>
      <c r="N162" s="37">
        <v>0.0692</v>
      </c>
      <c r="O162" s="37"/>
      <c r="P162" s="37">
        <v>0.0692</v>
      </c>
      <c r="Q162" s="37">
        <v>0.1613</v>
      </c>
      <c r="R162" s="37"/>
      <c r="S162" s="37">
        <v>0.1613</v>
      </c>
      <c r="T162" s="38" t="s">
        <v>711</v>
      </c>
      <c r="U162" s="37" t="s">
        <v>712</v>
      </c>
      <c r="V162" s="27"/>
      <c r="W162" s="27"/>
      <c r="X162" s="27"/>
    </row>
    <row r="163" ht="40" customHeight="1" spans="1:26">
      <c r="A163" s="63" t="s">
        <v>713</v>
      </c>
      <c r="B163" s="20" t="s">
        <v>714</v>
      </c>
      <c r="C163" s="27"/>
      <c r="D163" s="27"/>
      <c r="E163" s="27"/>
      <c r="F163" s="27"/>
      <c r="G163" s="19">
        <f>SUM(G164:G170)</f>
        <v>284.39</v>
      </c>
      <c r="H163" s="19">
        <f>SUM(H164:H170)</f>
        <v>284.39</v>
      </c>
      <c r="I163" s="27"/>
      <c r="J163" s="27"/>
      <c r="K163" s="27"/>
      <c r="L163" s="27"/>
      <c r="M163" s="27"/>
      <c r="N163" s="27"/>
      <c r="O163" s="27"/>
      <c r="P163" s="27"/>
      <c r="Q163" s="27"/>
      <c r="R163" s="27"/>
      <c r="S163" s="27"/>
      <c r="T163" s="27"/>
      <c r="U163" s="27"/>
      <c r="V163" s="27"/>
      <c r="W163" s="27"/>
      <c r="X163" s="27"/>
    </row>
    <row r="164" s="4" customFormat="1" ht="219" customHeight="1" spans="1:26">
      <c r="A164" s="63">
        <v>155</v>
      </c>
      <c r="B164" s="24" t="s">
        <v>715</v>
      </c>
      <c r="C164" s="63" t="s">
        <v>45</v>
      </c>
      <c r="D164" s="25" t="s">
        <v>110</v>
      </c>
      <c r="E164" s="25" t="s">
        <v>36</v>
      </c>
      <c r="F164" s="24" t="s">
        <v>716</v>
      </c>
      <c r="G164" s="25">
        <v>110</v>
      </c>
      <c r="H164" s="25">
        <v>110</v>
      </c>
      <c r="I164" s="26"/>
      <c r="J164" s="26" t="s">
        <v>717</v>
      </c>
      <c r="K164" s="25"/>
      <c r="L164" s="25">
        <v>0</v>
      </c>
      <c r="M164" s="25">
        <v>0</v>
      </c>
      <c r="N164" s="25">
        <v>0.2</v>
      </c>
      <c r="O164" s="25">
        <v>0.2</v>
      </c>
      <c r="P164" s="25">
        <v>0</v>
      </c>
      <c r="Q164" s="25">
        <v>0.2</v>
      </c>
      <c r="R164" s="25">
        <v>0.2</v>
      </c>
      <c r="S164" s="25">
        <v>0</v>
      </c>
      <c r="T164" s="25" t="s">
        <v>718</v>
      </c>
      <c r="U164" s="25" t="s">
        <v>718</v>
      </c>
      <c r="V164" s="25"/>
      <c r="W164" s="25" t="s">
        <v>43</v>
      </c>
      <c r="X164" s="117"/>
    </row>
    <row r="165" s="4" customFormat="1" ht="141" customHeight="1" spans="1:26">
      <c r="A165" s="63">
        <v>156</v>
      </c>
      <c r="B165" s="24" t="s">
        <v>719</v>
      </c>
      <c r="C165" s="25" t="s">
        <v>45</v>
      </c>
      <c r="D165" s="25" t="s">
        <v>110</v>
      </c>
      <c r="E165" s="25" t="s">
        <v>36</v>
      </c>
      <c r="F165" s="24" t="s">
        <v>720</v>
      </c>
      <c r="G165" s="25">
        <v>15.9</v>
      </c>
      <c r="H165" s="25">
        <v>15.9</v>
      </c>
      <c r="I165" s="26"/>
      <c r="J165" s="26" t="s">
        <v>721</v>
      </c>
      <c r="K165" s="25"/>
      <c r="L165" s="25">
        <v>0</v>
      </c>
      <c r="M165" s="25">
        <v>0</v>
      </c>
      <c r="N165" s="25">
        <v>0.0053</v>
      </c>
      <c r="O165" s="25">
        <v>0.0053</v>
      </c>
      <c r="P165" s="25">
        <v>0</v>
      </c>
      <c r="Q165" s="25">
        <v>0.0053</v>
      </c>
      <c r="R165" s="25">
        <v>0.0053</v>
      </c>
      <c r="S165" s="25">
        <v>0</v>
      </c>
      <c r="T165" s="25" t="s">
        <v>718</v>
      </c>
      <c r="U165" s="25" t="s">
        <v>718</v>
      </c>
      <c r="V165" s="25"/>
      <c r="W165" s="25" t="s">
        <v>43</v>
      </c>
      <c r="X165" s="117"/>
    </row>
    <row r="166" s="4" customFormat="1" ht="165" customHeight="1" spans="1:26">
      <c r="A166" s="63">
        <v>157</v>
      </c>
      <c r="B166" s="24" t="s">
        <v>722</v>
      </c>
      <c r="C166" s="25" t="s">
        <v>34</v>
      </c>
      <c r="D166" s="25" t="s">
        <v>723</v>
      </c>
      <c r="E166" s="25" t="s">
        <v>36</v>
      </c>
      <c r="F166" s="26" t="s">
        <v>724</v>
      </c>
      <c r="G166" s="25">
        <v>33.84</v>
      </c>
      <c r="H166" s="25">
        <v>33.84</v>
      </c>
      <c r="I166" s="25"/>
      <c r="J166" s="26" t="s">
        <v>725</v>
      </c>
      <c r="K166" s="25" t="s">
        <v>188</v>
      </c>
      <c r="L166" s="25">
        <v>13</v>
      </c>
      <c r="M166" s="25">
        <v>98</v>
      </c>
      <c r="N166" s="25">
        <v>0.0047</v>
      </c>
      <c r="O166" s="25">
        <v>0.0027</v>
      </c>
      <c r="P166" s="25">
        <v>0.002</v>
      </c>
      <c r="Q166" s="25">
        <v>0.0141</v>
      </c>
      <c r="R166" s="25">
        <v>0.0041</v>
      </c>
      <c r="S166" s="25">
        <v>0.01</v>
      </c>
      <c r="T166" s="25" t="s">
        <v>726</v>
      </c>
      <c r="U166" s="25" t="s">
        <v>726</v>
      </c>
      <c r="V166" s="25" t="s">
        <v>42</v>
      </c>
      <c r="W166" s="25" t="s">
        <v>43</v>
      </c>
      <c r="X166" s="117"/>
    </row>
    <row r="167" s="4" customFormat="1" ht="120" customHeight="1" spans="1:26">
      <c r="A167" s="63">
        <v>158</v>
      </c>
      <c r="B167" s="24" t="s">
        <v>727</v>
      </c>
      <c r="C167" s="69" t="s">
        <v>34</v>
      </c>
      <c r="D167" s="25" t="s">
        <v>723</v>
      </c>
      <c r="E167" s="25" t="s">
        <v>36</v>
      </c>
      <c r="F167" s="26" t="s">
        <v>728</v>
      </c>
      <c r="G167" s="25">
        <v>67.2</v>
      </c>
      <c r="H167" s="25">
        <v>67.2</v>
      </c>
      <c r="I167" s="25"/>
      <c r="J167" s="64" t="s">
        <v>729</v>
      </c>
      <c r="K167" s="25" t="s">
        <v>188</v>
      </c>
      <c r="L167" s="25">
        <v>11</v>
      </c>
      <c r="M167" s="25">
        <v>100</v>
      </c>
      <c r="N167" s="25">
        <v>0.0112</v>
      </c>
      <c r="O167" s="25">
        <v>0.003</v>
      </c>
      <c r="P167" s="25">
        <v>0.0082</v>
      </c>
      <c r="Q167" s="25">
        <v>0.0112</v>
      </c>
      <c r="R167" s="25">
        <v>0.003</v>
      </c>
      <c r="S167" s="25">
        <v>0.0082</v>
      </c>
      <c r="T167" s="25" t="s">
        <v>120</v>
      </c>
      <c r="U167" s="25" t="s">
        <v>120</v>
      </c>
      <c r="V167" s="25" t="s">
        <v>42</v>
      </c>
      <c r="W167" s="25" t="s">
        <v>43</v>
      </c>
      <c r="X167" s="117"/>
    </row>
    <row r="168" customFormat="1" ht="162" customHeight="1" spans="1:26">
      <c r="A168" s="63">
        <v>159</v>
      </c>
      <c r="B168" s="45" t="s">
        <v>730</v>
      </c>
      <c r="C168" s="44" t="s">
        <v>34</v>
      </c>
      <c r="D168" s="37" t="s">
        <v>122</v>
      </c>
      <c r="E168" s="44" t="s">
        <v>36</v>
      </c>
      <c r="F168" s="38" t="s">
        <v>731</v>
      </c>
      <c r="G168" s="44">
        <v>27.45</v>
      </c>
      <c r="H168" s="44">
        <v>27.45</v>
      </c>
      <c r="I168" s="44"/>
      <c r="J168" s="47" t="s">
        <v>732</v>
      </c>
      <c r="K168" s="44" t="s">
        <v>188</v>
      </c>
      <c r="L168" s="44">
        <v>12</v>
      </c>
      <c r="M168" s="44">
        <v>71</v>
      </c>
      <c r="N168" s="44">
        <v>0.0134</v>
      </c>
      <c r="O168" s="44">
        <v>0.0134</v>
      </c>
      <c r="P168" s="44"/>
      <c r="Q168" s="44">
        <v>0.0134</v>
      </c>
      <c r="R168" s="44">
        <v>0.0134</v>
      </c>
      <c r="S168" s="44"/>
      <c r="T168" s="64" t="s">
        <v>718</v>
      </c>
      <c r="U168" s="64" t="s">
        <v>718</v>
      </c>
      <c r="V168" s="134"/>
      <c r="W168" s="135"/>
      <c r="X168" s="117"/>
    </row>
    <row r="169" customFormat="1" ht="259" customHeight="1" spans="1:26">
      <c r="A169" s="63">
        <v>160</v>
      </c>
      <c r="B169" s="45" t="s">
        <v>733</v>
      </c>
      <c r="C169" s="44" t="s">
        <v>45</v>
      </c>
      <c r="D169" s="37" t="s">
        <v>122</v>
      </c>
      <c r="E169" s="44" t="s">
        <v>79</v>
      </c>
      <c r="F169" s="45" t="s">
        <v>734</v>
      </c>
      <c r="G169" s="25">
        <v>20</v>
      </c>
      <c r="H169" s="25">
        <v>20</v>
      </c>
      <c r="I169" s="26"/>
      <c r="J169" s="136" t="s">
        <v>735</v>
      </c>
      <c r="K169" s="44" t="s">
        <v>736</v>
      </c>
      <c r="L169" s="44"/>
      <c r="M169" s="44"/>
      <c r="N169" s="44">
        <v>60</v>
      </c>
      <c r="O169" s="44"/>
      <c r="P169" s="44"/>
      <c r="Q169" s="44">
        <v>60</v>
      </c>
      <c r="R169" s="44"/>
      <c r="S169" s="44"/>
      <c r="T169" s="25" t="s">
        <v>737</v>
      </c>
      <c r="U169" s="44" t="s">
        <v>41</v>
      </c>
      <c r="V169" s="137" t="s">
        <v>738</v>
      </c>
      <c r="W169" s="138"/>
      <c r="X169" s="117"/>
    </row>
    <row r="170" ht="252" customHeight="1" spans="1:26">
      <c r="A170" s="63">
        <v>161</v>
      </c>
      <c r="B170" s="24" t="s">
        <v>739</v>
      </c>
      <c r="C170" s="25" t="s">
        <v>45</v>
      </c>
      <c r="D170" s="25" t="s">
        <v>110</v>
      </c>
      <c r="E170" s="25" t="s">
        <v>79</v>
      </c>
      <c r="F170" s="24" t="s">
        <v>740</v>
      </c>
      <c r="G170" s="25">
        <v>10</v>
      </c>
      <c r="H170" s="25">
        <v>10</v>
      </c>
      <c r="I170" s="26"/>
      <c r="J170" s="26" t="s">
        <v>741</v>
      </c>
      <c r="K170" s="26" t="s">
        <v>742</v>
      </c>
      <c r="L170" s="25">
        <v>13</v>
      </c>
      <c r="M170" s="25">
        <v>98</v>
      </c>
      <c r="N170" s="25">
        <v>0.01</v>
      </c>
      <c r="O170" s="25">
        <v>0.01</v>
      </c>
      <c r="P170" s="25">
        <v>0</v>
      </c>
      <c r="Q170" s="25">
        <v>0.01</v>
      </c>
      <c r="R170" s="25">
        <v>0.01</v>
      </c>
      <c r="S170" s="25">
        <v>0</v>
      </c>
      <c r="T170" s="25" t="s">
        <v>737</v>
      </c>
      <c r="U170" s="25" t="s">
        <v>41</v>
      </c>
      <c r="V170" s="139" t="s">
        <v>738</v>
      </c>
      <c r="W170" s="139" t="s">
        <v>43</v>
      </c>
      <c r="X170" s="117"/>
    </row>
    <row r="171" ht="40" customHeight="1" spans="1:26">
      <c r="A171" s="63" t="s">
        <v>743</v>
      </c>
      <c r="B171" s="140" t="s">
        <v>744</v>
      </c>
      <c r="C171" s="27"/>
      <c r="D171" s="27"/>
      <c r="E171" s="27"/>
      <c r="F171" s="27"/>
      <c r="G171" s="25">
        <f>SUM(G172)</f>
        <v>120</v>
      </c>
      <c r="H171" s="25">
        <f>SUM(H172)</f>
        <v>120</v>
      </c>
      <c r="I171" s="27"/>
      <c r="J171" s="27"/>
      <c r="K171" s="27"/>
      <c r="L171" s="27"/>
      <c r="M171" s="27"/>
      <c r="N171" s="27"/>
      <c r="O171" s="27"/>
      <c r="P171" s="27"/>
      <c r="Q171" s="27"/>
      <c r="R171" s="27"/>
      <c r="S171" s="27"/>
      <c r="T171" s="27"/>
      <c r="U171" s="27"/>
      <c r="V171" s="27"/>
      <c r="W171" s="27"/>
      <c r="X171" s="27"/>
    </row>
    <row r="172" ht="193" customHeight="1" spans="1:26">
      <c r="A172" s="63">
        <v>162</v>
      </c>
      <c r="B172" s="24" t="s">
        <v>745</v>
      </c>
      <c r="C172" s="25" t="s">
        <v>45</v>
      </c>
      <c r="D172" s="25" t="s">
        <v>110</v>
      </c>
      <c r="E172" s="25" t="s">
        <v>36</v>
      </c>
      <c r="F172" s="26" t="s">
        <v>746</v>
      </c>
      <c r="G172" s="25">
        <v>120</v>
      </c>
      <c r="H172" s="25">
        <v>120</v>
      </c>
      <c r="I172" s="26"/>
      <c r="J172" s="26" t="s">
        <v>747</v>
      </c>
      <c r="K172" s="25"/>
      <c r="L172" s="25">
        <v>13</v>
      </c>
      <c r="M172" s="25">
        <v>98</v>
      </c>
      <c r="N172" s="25">
        <v>0.04</v>
      </c>
      <c r="O172" s="25">
        <v>0.04</v>
      </c>
      <c r="P172" s="25">
        <v>0</v>
      </c>
      <c r="Q172" s="25">
        <v>0.04</v>
      </c>
      <c r="R172" s="25">
        <v>0.04</v>
      </c>
      <c r="S172" s="63">
        <v>0</v>
      </c>
      <c r="T172" s="25" t="s">
        <v>68</v>
      </c>
      <c r="U172" s="25" t="s">
        <v>41</v>
      </c>
      <c r="V172" s="27"/>
      <c r="W172" s="139" t="s">
        <v>43</v>
      </c>
      <c r="X172" s="117"/>
      <c r="Y172" s="4"/>
    </row>
    <row r="173" ht="54" customHeight="1" spans="1:26">
      <c r="A173" s="63" t="s">
        <v>748</v>
      </c>
      <c r="B173" s="140" t="s">
        <v>749</v>
      </c>
      <c r="C173" s="27"/>
      <c r="D173" s="27"/>
      <c r="E173" s="27"/>
      <c r="F173" s="27"/>
      <c r="G173" s="19">
        <f>SUM(G174:G175)</f>
        <v>30</v>
      </c>
      <c r="H173" s="19">
        <f>SUM(H174:H175)</f>
        <v>30</v>
      </c>
      <c r="I173" s="27"/>
      <c r="J173" s="27"/>
      <c r="K173" s="27"/>
      <c r="L173" s="27"/>
      <c r="M173" s="27"/>
      <c r="N173" s="27"/>
      <c r="O173" s="27"/>
      <c r="P173" s="27"/>
      <c r="Q173" s="27"/>
      <c r="R173" s="27"/>
      <c r="S173" s="27"/>
      <c r="T173" s="27"/>
      <c r="U173" s="27"/>
      <c r="V173" s="27"/>
      <c r="W173" s="27"/>
      <c r="X173" s="27"/>
    </row>
    <row r="174" ht="211" customHeight="1" spans="1:26">
      <c r="A174" s="63">
        <v>163</v>
      </c>
      <c r="B174" s="24" t="s">
        <v>750</v>
      </c>
      <c r="C174" s="25" t="s">
        <v>34</v>
      </c>
      <c r="D174" s="25" t="s">
        <v>110</v>
      </c>
      <c r="E174" s="25" t="s">
        <v>751</v>
      </c>
      <c r="F174" s="24" t="s">
        <v>752</v>
      </c>
      <c r="G174" s="25">
        <v>25</v>
      </c>
      <c r="H174" s="25">
        <v>25</v>
      </c>
      <c r="I174" s="26"/>
      <c r="J174" s="26" t="s">
        <v>753</v>
      </c>
      <c r="K174" s="25"/>
      <c r="L174" s="25">
        <v>0</v>
      </c>
      <c r="M174" s="25">
        <v>45</v>
      </c>
      <c r="N174" s="25"/>
      <c r="O174" s="25"/>
      <c r="P174" s="25">
        <v>0.77</v>
      </c>
      <c r="Q174" s="25"/>
      <c r="R174" s="25"/>
      <c r="S174" s="25">
        <v>1.8</v>
      </c>
      <c r="T174" s="25" t="s">
        <v>754</v>
      </c>
      <c r="U174" s="25" t="s">
        <v>754</v>
      </c>
      <c r="V174" s="115"/>
      <c r="W174" s="25" t="s">
        <v>43</v>
      </c>
      <c r="X174" s="117"/>
      <c r="Y174" s="4"/>
    </row>
    <row r="175" ht="142" customHeight="1" spans="1:26">
      <c r="A175" s="63">
        <v>164</v>
      </c>
      <c r="B175" s="24" t="s">
        <v>755</v>
      </c>
      <c r="C175" s="25" t="s">
        <v>34</v>
      </c>
      <c r="D175" s="25" t="s">
        <v>110</v>
      </c>
      <c r="E175" s="25" t="s">
        <v>756</v>
      </c>
      <c r="F175" s="24" t="s">
        <v>757</v>
      </c>
      <c r="G175" s="25">
        <v>5</v>
      </c>
      <c r="H175" s="25">
        <v>5</v>
      </c>
      <c r="I175" s="26"/>
      <c r="J175" s="26" t="s">
        <v>758</v>
      </c>
      <c r="K175" s="25"/>
      <c r="L175" s="25">
        <v>1</v>
      </c>
      <c r="M175" s="25">
        <v>1</v>
      </c>
      <c r="N175" s="25">
        <v>0.106</v>
      </c>
      <c r="O175" s="25">
        <v>0.08</v>
      </c>
      <c r="P175" s="25">
        <v>0.026</v>
      </c>
      <c r="Q175" s="25">
        <v>0.093</v>
      </c>
      <c r="R175" s="25">
        <v>0.017</v>
      </c>
      <c r="S175" s="25">
        <v>0.076</v>
      </c>
      <c r="T175" s="25" t="s">
        <v>754</v>
      </c>
      <c r="U175" s="25" t="s">
        <v>754</v>
      </c>
      <c r="V175" s="115"/>
      <c r="W175" s="25" t="s">
        <v>43</v>
      </c>
      <c r="X175" s="117"/>
      <c r="Y175" s="4"/>
      <c r="Z175" s="4"/>
    </row>
    <row r="176" ht="40" customHeight="1" spans="1:26">
      <c r="A176" s="63" t="s">
        <v>759</v>
      </c>
      <c r="B176" s="20" t="s">
        <v>760</v>
      </c>
      <c r="C176" s="27"/>
      <c r="D176" s="27"/>
      <c r="E176" s="27"/>
      <c r="F176" s="27"/>
      <c r="G176" s="19">
        <f>SUM(G177:G178)</f>
        <v>170</v>
      </c>
      <c r="H176" s="19">
        <f>SUM(H177:H178)</f>
        <v>170</v>
      </c>
      <c r="I176" s="27"/>
      <c r="J176" s="27"/>
      <c r="K176" s="27"/>
      <c r="L176" s="27"/>
      <c r="M176" s="27"/>
      <c r="N176" s="27"/>
      <c r="O176" s="27"/>
      <c r="P176" s="27"/>
      <c r="Q176" s="27"/>
      <c r="R176" s="27"/>
      <c r="S176" s="27"/>
      <c r="T176" s="27"/>
      <c r="U176" s="27"/>
      <c r="V176" s="27"/>
      <c r="W176" s="27"/>
      <c r="X176" s="27"/>
    </row>
    <row r="177" ht="217" customHeight="1" spans="1:24">
      <c r="A177" s="63">
        <v>165</v>
      </c>
      <c r="B177" s="24" t="s">
        <v>761</v>
      </c>
      <c r="C177" s="25" t="s">
        <v>45</v>
      </c>
      <c r="D177" s="25" t="s">
        <v>110</v>
      </c>
      <c r="E177" s="25" t="s">
        <v>762</v>
      </c>
      <c r="F177" s="24" t="s">
        <v>763</v>
      </c>
      <c r="G177" s="28">
        <v>70</v>
      </c>
      <c r="H177" s="28">
        <v>70</v>
      </c>
      <c r="I177" s="28"/>
      <c r="J177" s="26" t="s">
        <v>764</v>
      </c>
      <c r="K177" s="115"/>
      <c r="L177" s="115"/>
      <c r="M177" s="115"/>
      <c r="N177" s="115"/>
      <c r="O177" s="115"/>
      <c r="P177" s="115"/>
      <c r="Q177" s="115"/>
      <c r="R177" s="115"/>
      <c r="S177" s="115"/>
      <c r="T177" s="25" t="s">
        <v>765</v>
      </c>
      <c r="U177" s="25" t="s">
        <v>712</v>
      </c>
      <c r="V177" s="25"/>
      <c r="W177" s="25" t="s">
        <v>43</v>
      </c>
      <c r="X177" s="117"/>
    </row>
    <row r="178" ht="409" customHeight="1" spans="1:24">
      <c r="A178" s="63">
        <v>166</v>
      </c>
      <c r="B178" s="34" t="s">
        <v>766</v>
      </c>
      <c r="C178" s="37" t="s">
        <v>45</v>
      </c>
      <c r="D178" s="37" t="s">
        <v>122</v>
      </c>
      <c r="E178" s="37" t="s">
        <v>711</v>
      </c>
      <c r="F178" s="34" t="s">
        <v>767</v>
      </c>
      <c r="G178" s="25">
        <v>100</v>
      </c>
      <c r="H178" s="25">
        <v>100</v>
      </c>
      <c r="I178" s="25"/>
      <c r="J178" s="70" t="s">
        <v>768</v>
      </c>
      <c r="K178" s="37" t="s">
        <v>82</v>
      </c>
      <c r="L178" s="141"/>
      <c r="M178" s="141"/>
      <c r="N178" s="141"/>
      <c r="O178" s="141"/>
      <c r="P178" s="141"/>
      <c r="Q178" s="141"/>
      <c r="R178" s="141"/>
      <c r="S178" s="141"/>
      <c r="T178" s="37" t="s">
        <v>711</v>
      </c>
      <c r="U178" s="37" t="s">
        <v>712</v>
      </c>
      <c r="V178" s="25"/>
      <c r="W178" s="25" t="s">
        <v>43</v>
      </c>
      <c r="X178" s="117"/>
    </row>
    <row r="179" ht="40" customHeight="1" spans="1:24">
      <c r="A179" s="63" t="s">
        <v>769</v>
      </c>
      <c r="B179" s="20" t="s">
        <v>770</v>
      </c>
      <c r="C179" s="27"/>
      <c r="D179" s="27"/>
      <c r="E179" s="27"/>
      <c r="F179" s="27"/>
      <c r="G179" s="19">
        <f>SUM(G180)</f>
        <v>250</v>
      </c>
      <c r="H179" s="19">
        <f>SUM(H180)</f>
        <v>250</v>
      </c>
      <c r="I179" s="27"/>
      <c r="J179" s="27"/>
      <c r="K179" s="27"/>
      <c r="L179" s="27"/>
      <c r="M179" s="27"/>
      <c r="N179" s="27"/>
      <c r="O179" s="27"/>
      <c r="P179" s="27"/>
      <c r="Q179" s="27"/>
      <c r="R179" s="27"/>
      <c r="S179" s="27"/>
      <c r="T179" s="27"/>
      <c r="U179" s="27"/>
      <c r="V179" s="27"/>
      <c r="W179" s="27"/>
      <c r="X179" s="27"/>
    </row>
    <row r="180" s="4" customFormat="1" ht="63" customHeight="1" spans="1:24">
      <c r="A180" s="63">
        <v>167</v>
      </c>
      <c r="B180" s="26" t="s">
        <v>770</v>
      </c>
      <c r="C180" s="25" t="s">
        <v>45</v>
      </c>
      <c r="D180" s="25" t="s">
        <v>78</v>
      </c>
      <c r="E180" s="25" t="s">
        <v>79</v>
      </c>
      <c r="F180" s="26" t="s">
        <v>771</v>
      </c>
      <c r="G180" s="63">
        <v>250</v>
      </c>
      <c r="H180" s="63">
        <v>250</v>
      </c>
      <c r="I180" s="25"/>
      <c r="J180" s="26" t="s">
        <v>772</v>
      </c>
      <c r="K180" s="142" t="s">
        <v>82</v>
      </c>
      <c r="L180" s="25"/>
      <c r="M180" s="25"/>
      <c r="N180" s="25"/>
      <c r="O180" s="25"/>
      <c r="P180" s="25"/>
      <c r="Q180" s="25"/>
      <c r="R180" s="25"/>
      <c r="S180" s="25"/>
      <c r="T180" s="25" t="s">
        <v>41</v>
      </c>
      <c r="U180" s="25" t="s">
        <v>41</v>
      </c>
      <c r="V180" s="25"/>
      <c r="W180" s="25" t="s">
        <v>43</v>
      </c>
      <c r="X180" s="117"/>
    </row>
    <row r="190" customHeight="1" spans="1:24">
      <c r="F190" s="143"/>
    </row>
    <row r="191" customHeight="1" spans="1:24">
      <c r="F191" s="143"/>
    </row>
    <row r="192" customHeight="1" spans="1:24">
      <c r="F192" s="143"/>
    </row>
  </sheetData>
  <autoFilter xmlns:etc="http://www.wps.cn/officeDocument/2017/etCustomData" ref="A5:AJ180" etc:filterBottomFollowUsedRange="0">
    <extLst/>
  </autoFilter>
  <mergeCells count="21">
    <mergeCell ref="A1:X1"/>
    <mergeCell ref="A2:X2"/>
    <mergeCell ref="J3:S3"/>
    <mergeCell ref="L4:M4"/>
    <mergeCell ref="N4:P4"/>
    <mergeCell ref="Q4:S4"/>
    <mergeCell ref="A3:A5"/>
    <mergeCell ref="B3:B5"/>
    <mergeCell ref="C3:C5"/>
    <mergeCell ref="D3:D5"/>
    <mergeCell ref="E3:E5"/>
    <mergeCell ref="F3:F5"/>
    <mergeCell ref="G3:G5"/>
    <mergeCell ref="J4:J5"/>
    <mergeCell ref="K4:K5"/>
    <mergeCell ref="T3:T5"/>
    <mergeCell ref="U3:U5"/>
    <mergeCell ref="V3:V5"/>
    <mergeCell ref="W3:W5"/>
    <mergeCell ref="X3:X5"/>
    <mergeCell ref="H3:I4"/>
  </mergeCells>
  <conditionalFormatting sqref="B38">
    <cfRule type="duplicateValues" dxfId="0" priority="55"/>
  </conditionalFormatting>
  <conditionalFormatting sqref="F44">
    <cfRule type="duplicateValues" dxfId="0" priority="54"/>
  </conditionalFormatting>
  <conditionalFormatting sqref="F45">
    <cfRule type="duplicateValues" dxfId="0" priority="53"/>
  </conditionalFormatting>
  <conditionalFormatting sqref="B46">
    <cfRule type="duplicateValues" dxfId="0" priority="30"/>
  </conditionalFormatting>
  <conditionalFormatting sqref="F46">
    <cfRule type="duplicateValues" dxfId="0" priority="29"/>
  </conditionalFormatting>
  <conditionalFormatting sqref="F59">
    <cfRule type="duplicateValues" dxfId="0" priority="17"/>
  </conditionalFormatting>
  <conditionalFormatting sqref="F60">
    <cfRule type="duplicateValues" dxfId="0" priority="16"/>
  </conditionalFormatting>
  <conditionalFormatting sqref="F61">
    <cfRule type="duplicateValues" dxfId="0" priority="15"/>
  </conditionalFormatting>
  <conditionalFormatting sqref="F74">
    <cfRule type="duplicateValues" dxfId="0" priority="18"/>
  </conditionalFormatting>
  <conditionalFormatting sqref="F92">
    <cfRule type="duplicateValues" dxfId="0" priority="93"/>
  </conditionalFormatting>
  <conditionalFormatting sqref="F104">
    <cfRule type="duplicateValues" dxfId="0" priority="41"/>
  </conditionalFormatting>
  <conditionalFormatting sqref="F105">
    <cfRule type="duplicateValues" dxfId="0" priority="40"/>
  </conditionalFormatting>
  <conditionalFormatting sqref="B107">
    <cfRule type="duplicateValues" dxfId="1" priority="23"/>
    <cfRule type="duplicateValues" dxfId="2" priority="24"/>
  </conditionalFormatting>
  <conditionalFormatting sqref="F109">
    <cfRule type="duplicateValues" dxfId="0" priority="5"/>
  </conditionalFormatting>
  <conditionalFormatting sqref="F111">
    <cfRule type="duplicateValues" dxfId="0" priority="45"/>
  </conditionalFormatting>
  <conditionalFormatting sqref="F112">
    <cfRule type="duplicateValues" dxfId="0" priority="44"/>
  </conditionalFormatting>
  <conditionalFormatting sqref="F115">
    <cfRule type="duplicateValues" dxfId="0" priority="43"/>
  </conditionalFormatting>
  <conditionalFormatting sqref="F117">
    <cfRule type="duplicateValues" dxfId="0" priority="39"/>
  </conditionalFormatting>
  <conditionalFormatting sqref="F118">
    <cfRule type="duplicateValues" dxfId="0" priority="6"/>
  </conditionalFormatting>
  <conditionalFormatting sqref="F119">
    <cfRule type="duplicateValues" dxfId="0" priority="11"/>
  </conditionalFormatting>
  <conditionalFormatting sqref="F120">
    <cfRule type="duplicateValues" dxfId="0" priority="37"/>
  </conditionalFormatting>
  <conditionalFormatting sqref="F122">
    <cfRule type="duplicateValues" dxfId="0" priority="10"/>
  </conditionalFormatting>
  <conditionalFormatting sqref="F123">
    <cfRule type="duplicateValues" dxfId="0" priority="51"/>
  </conditionalFormatting>
  <conditionalFormatting sqref="F124">
    <cfRule type="duplicateValues" dxfId="0" priority="50"/>
  </conditionalFormatting>
  <conditionalFormatting sqref="F126">
    <cfRule type="duplicateValues" dxfId="0" priority="49"/>
  </conditionalFormatting>
  <conditionalFormatting sqref="F133">
    <cfRule type="duplicateValues" dxfId="0" priority="35"/>
  </conditionalFormatting>
  <conditionalFormatting sqref="F134">
    <cfRule type="duplicateValues" dxfId="0" priority="9"/>
  </conditionalFormatting>
  <conditionalFormatting sqref="F141">
    <cfRule type="duplicateValues" dxfId="0" priority="8"/>
  </conditionalFormatting>
  <conditionalFormatting sqref="F142">
    <cfRule type="duplicateValues" dxfId="0" priority="7"/>
  </conditionalFormatting>
  <conditionalFormatting sqref="B149">
    <cfRule type="duplicateValues" dxfId="1" priority="1"/>
    <cfRule type="duplicateValues" dxfId="2" priority="2"/>
  </conditionalFormatting>
  <conditionalFormatting sqref="B155">
    <cfRule type="duplicateValues" dxfId="1" priority="62"/>
    <cfRule type="duplicateValues" dxfId="2" priority="63"/>
  </conditionalFormatting>
  <conditionalFormatting sqref="B159">
    <cfRule type="duplicateValues" dxfId="1" priority="60"/>
    <cfRule type="duplicateValues" dxfId="2" priority="61"/>
  </conditionalFormatting>
  <conditionalFormatting sqref="F161">
    <cfRule type="duplicateValues" dxfId="0" priority="4"/>
  </conditionalFormatting>
  <conditionalFormatting sqref="F169">
    <cfRule type="duplicateValues" dxfId="0" priority="3"/>
  </conditionalFormatting>
  <conditionalFormatting sqref="F88 F138">
    <cfRule type="duplicateValues" dxfId="0" priority="36"/>
  </conditionalFormatting>
  <conditionalFormatting sqref="F127:F128 F147">
    <cfRule type="duplicateValues" dxfId="0" priority="48"/>
  </conditionalFormatting>
  <conditionalFormatting sqref="F139 F146">
    <cfRule type="duplicateValues" dxfId="0" priority="47"/>
  </conditionalFormatting>
  <printOptions horizontalCentered="1"/>
  <pageMargins left="0.472222222222222" right="0.472222222222222" top="0.751388888888889" bottom="0.747916666666667" header="0.472222222222222" footer="0.472222222222222"/>
  <pageSetup paperSize="8" scale="68" fitToHeight="0" orientation="landscape" horizontalDpi="600"/>
  <headerFooter>
    <oddFooter>&amp;C第 &amp;P 页</oddFooter>
  </headerFooter>
  <ignoredErrors>
    <ignoredError sqref="N34:S34" formulaRange="1"/>
  </ignoredErrors>
  <drawing r:id="rId1"/>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蓝中省2、粉中省1、县绿、市灰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55.</cp:lastModifiedBy>
  <dcterms:created xsi:type="dcterms:W3CDTF">2006-09-16T00:00:00Z</dcterms:created>
  <dcterms:modified xsi:type="dcterms:W3CDTF">2026-07-14T09:16:24Z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7F059171AF8943EEAD4DEFAB4FD10A7C_12</vt:lpwstr>
  </property>
  <property fmtid="{D5CDD505-2E9C-101B-9397-08002B2CF9AE}" pid="3" name="KSOProductBuildVer">
    <vt:lpwstr>2052-12.1.0.26895</vt:lpwstr>
  </property>
  <property fmtid="{D5CDD505-2E9C-101B-9397-08002B2CF9AE}" pid="4" name="CalculationRule">
    <vt:i4>0</vt:i4>
  </property>
</Properties>
</file>