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2" sheetId="2" r:id="rId1"/>
    <sheet name="附件3" sheetId="1" r:id="rId2"/>
  </sheets>
  <definedNames>
    <definedName name="_xlnm._FilterDatabase" localSheetId="1" hidden="1">附件3!$A$4:$N$5</definedName>
    <definedName name="三供一业">附件3!#REF!</definedName>
    <definedName name="_xlnm.Print_Titles" localSheetId="1">附件3!$2:$6</definedName>
  </definedNames>
  <calcPr calcId="144525"/>
</workbook>
</file>

<file path=xl/sharedStrings.xml><?xml version="1.0" encoding="utf-8"?>
<sst xmlns="http://schemas.openxmlformats.org/spreadsheetml/2006/main" count="282" uniqueCount="72">
  <si>
    <t>附件2</t>
  </si>
  <si>
    <r>
      <rPr>
        <u/>
        <sz val="22"/>
        <rFont val="方正小标宋简体"/>
        <charset val="134"/>
      </rPr>
      <t>山丹县</t>
    </r>
    <r>
      <rPr>
        <sz val="22"/>
        <rFont val="方正小标宋简体"/>
        <charset val="134"/>
      </rPr>
      <t>2023年城镇老旧小区改造计划表</t>
    </r>
  </si>
  <si>
    <t>填报单位：（盖章）</t>
  </si>
  <si>
    <t>联系人：钱大武</t>
  </si>
  <si>
    <t>联系电话：18993659092</t>
  </si>
  <si>
    <t>填报时间：2022年7月25日</t>
  </si>
  <si>
    <t>小区数（个）</t>
  </si>
  <si>
    <t>居民户数（户）</t>
  </si>
  <si>
    <t>楼栋数（栋）</t>
  </si>
  <si>
    <t>住宅建筑面积（万平方米）</t>
  </si>
  <si>
    <t>改造预计投资额（万元）</t>
  </si>
  <si>
    <t>拟于2024年及以后实施的改造任务</t>
  </si>
  <si>
    <t>分类</t>
  </si>
  <si>
    <t>2000年底前</t>
  </si>
  <si>
    <t>2001年-
2005年底</t>
  </si>
  <si>
    <t>合计</t>
  </si>
  <si>
    <t>2001年-2005年底</t>
  </si>
  <si>
    <t>居民户数(户）</t>
  </si>
  <si>
    <t>市（州）小计</t>
  </si>
  <si>
    <t>1、城市（建成区）</t>
  </si>
  <si>
    <t>2、县城（城关镇）</t>
  </si>
  <si>
    <t>山丹县</t>
  </si>
  <si>
    <t>县住房和城乡建设部门印章</t>
  </si>
  <si>
    <t>县发展改革部门印章</t>
  </si>
  <si>
    <t>县财政部门印章</t>
  </si>
  <si>
    <t>附件3</t>
  </si>
  <si>
    <r>
      <rPr>
        <u/>
        <sz val="22"/>
        <rFont val="方正小标宋简体"/>
        <charset val="134"/>
      </rPr>
      <t xml:space="preserve"> 山丹县  </t>
    </r>
    <r>
      <rPr>
        <sz val="22"/>
        <rFont val="方正小标宋简体"/>
        <charset val="134"/>
      </rPr>
      <t>2023年申报中央补助支持城镇老旧小区改造明细表</t>
    </r>
  </si>
  <si>
    <t>小区基本情况</t>
  </si>
  <si>
    <t>之前改造情况</t>
  </si>
  <si>
    <t>前期工作情况</t>
  </si>
  <si>
    <t>小区名称</t>
  </si>
  <si>
    <t>所在区（县、市）</t>
  </si>
  <si>
    <t>所在街道</t>
  </si>
  <si>
    <t>所在社区</t>
  </si>
  <si>
    <t>小区建成
时间</t>
  </si>
  <si>
    <t>是否已开展过（三供一业改造、节能改造）</t>
  </si>
  <si>
    <t>已开展过改造内容</t>
  </si>
  <si>
    <t>本次计划改造内容</t>
  </si>
  <si>
    <t>已完成立项的填写批复文号。尚未完成的按“正在报批、正在编制、尚未启动”填写</t>
  </si>
  <si>
    <t>风味小吃城住宅楼</t>
  </si>
  <si>
    <t>清泉镇</t>
  </si>
  <si>
    <t>南街社区</t>
  </si>
  <si>
    <t>否</t>
  </si>
  <si>
    <t>无</t>
  </si>
  <si>
    <t>主体改造及基础设施配套改造</t>
  </si>
  <si>
    <t>正在报批</t>
  </si>
  <si>
    <t>兰池酒业家属楼</t>
  </si>
  <si>
    <t>南关综合楼</t>
  </si>
  <si>
    <t>南苑小区</t>
  </si>
  <si>
    <t>文化局家属楼</t>
  </si>
  <si>
    <t>县医院家属楼</t>
  </si>
  <si>
    <t>南关学校家属楼</t>
  </si>
  <si>
    <t>南湖生态园</t>
  </si>
  <si>
    <t>丰清苑住宅小区</t>
  </si>
  <si>
    <t>二建公司家属楼新楼</t>
  </si>
  <si>
    <t>文化街
社区</t>
  </si>
  <si>
    <t>国礼路桥家属楼</t>
  </si>
  <si>
    <t>粮油储备公司家属楼</t>
  </si>
  <si>
    <t>红辣椒家属楼</t>
  </si>
  <si>
    <t>马营河家属楼</t>
  </si>
  <si>
    <t>县府街
社区</t>
  </si>
  <si>
    <t>清泉镇家属楼</t>
  </si>
  <si>
    <t>王积宝楼</t>
  </si>
  <si>
    <t>明雅花园</t>
  </si>
  <si>
    <t>金地润苑</t>
  </si>
  <si>
    <t>上汽车站家属楼</t>
  </si>
  <si>
    <t>钢材市场家属楼</t>
  </si>
  <si>
    <t>长城社区</t>
  </si>
  <si>
    <t>交通局家属楼</t>
  </si>
  <si>
    <t>宝弘小区</t>
  </si>
  <si>
    <t>东鑫综合楼</t>
  </si>
  <si>
    <t>东方小区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</si>
</sst>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</font>
    <font>
      <sz val="14"/>
      <color theme="1"/>
      <name val="黑体"/>
      <charset val="134"/>
    </font>
    <font>
      <u/>
      <sz val="22"/>
      <name val="方正小标宋简体"/>
      <charset val="134"/>
    </font>
    <font>
      <sz val="10"/>
      <name val="方正小标宋简体"/>
      <charset val="134"/>
    </font>
    <font>
      <sz val="24"/>
      <name val="黑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"/>
  <sheetViews>
    <sheetView workbookViewId="0">
      <selection activeCell="G8" sqref="G8"/>
    </sheetView>
  </sheetViews>
  <sheetFormatPr defaultColWidth="8.625" defaultRowHeight="13.5"/>
  <cols>
    <col min="1" max="1" width="19.25" style="3" customWidth="1"/>
    <col min="2" max="2" width="9.375" style="3" customWidth="1"/>
    <col min="3" max="3" width="8.625" style="3" customWidth="1"/>
    <col min="4" max="4" width="9.375" style="3" customWidth="1"/>
    <col min="5" max="5" width="8.625" style="3" customWidth="1"/>
    <col min="6" max="6" width="10.375" style="3" customWidth="1"/>
    <col min="7" max="7" width="8.625" style="3" customWidth="1"/>
    <col min="8" max="8" width="7.125" style="3" customWidth="1"/>
    <col min="9" max="9" width="10.125" style="3" customWidth="1"/>
    <col min="10" max="10" width="7" style="3" customWidth="1"/>
    <col min="11" max="11" width="8.625" style="3" customWidth="1"/>
    <col min="12" max="12" width="9.5" style="3" customWidth="1"/>
    <col min="13" max="13" width="9.875" style="3" customWidth="1"/>
    <col min="14" max="14" width="9.625" style="3" customWidth="1"/>
    <col min="15" max="22" width="8.625" style="3" customWidth="1"/>
    <col min="23" max="16377" width="8.625" customWidth="1"/>
  </cols>
  <sheetData>
    <row r="1" ht="21" customHeight="1" spans="1:3">
      <c r="A1" s="30" t="s">
        <v>0</v>
      </c>
      <c r="C1" s="4"/>
    </row>
    <row r="2" s="1" customFormat="1" ht="48.75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23.25" customHeight="1" spans="1:22">
      <c r="A3" s="31" t="s">
        <v>2</v>
      </c>
      <c r="B3" s="31"/>
      <c r="C3" s="31"/>
      <c r="D3" s="31"/>
      <c r="E3" s="8"/>
      <c r="F3" s="8"/>
      <c r="G3" s="8"/>
      <c r="H3" s="7" t="s">
        <v>3</v>
      </c>
      <c r="I3" s="7"/>
      <c r="J3" s="7"/>
      <c r="K3" s="7"/>
      <c r="L3" s="8"/>
      <c r="M3" s="7" t="s">
        <v>4</v>
      </c>
      <c r="N3" s="7"/>
      <c r="O3" s="7"/>
      <c r="P3" s="7"/>
      <c r="R3" s="7" t="s">
        <v>5</v>
      </c>
      <c r="S3" s="7"/>
      <c r="T3" s="7"/>
      <c r="U3" s="7"/>
      <c r="V3" s="7"/>
    </row>
    <row r="4" s="2" customFormat="1" ht="32.25" customHeight="1" spans="1:22">
      <c r="A4" s="27"/>
      <c r="B4" s="12" t="s">
        <v>6</v>
      </c>
      <c r="C4" s="12"/>
      <c r="D4" s="12"/>
      <c r="E4" s="9" t="s">
        <v>7</v>
      </c>
      <c r="F4" s="10"/>
      <c r="G4" s="11"/>
      <c r="H4" s="9" t="s">
        <v>8</v>
      </c>
      <c r="I4" s="10"/>
      <c r="J4" s="11"/>
      <c r="K4" s="9" t="s">
        <v>9</v>
      </c>
      <c r="L4" s="10"/>
      <c r="M4" s="11"/>
      <c r="N4" s="9" t="s">
        <v>10</v>
      </c>
      <c r="O4" s="10"/>
      <c r="P4" s="11"/>
      <c r="Q4" s="12" t="s">
        <v>11</v>
      </c>
      <c r="R4" s="12"/>
      <c r="S4" s="12"/>
      <c r="T4" s="12"/>
      <c r="U4" s="12"/>
      <c r="V4" s="12"/>
    </row>
    <row r="5" s="2" customFormat="1" ht="36" customHeight="1" spans="1:22">
      <c r="A5" s="27" t="s">
        <v>12</v>
      </c>
      <c r="B5" s="12" t="s">
        <v>13</v>
      </c>
      <c r="C5" s="12" t="s">
        <v>14</v>
      </c>
      <c r="D5" s="12" t="s">
        <v>15</v>
      </c>
      <c r="E5" s="12" t="s">
        <v>13</v>
      </c>
      <c r="F5" s="12" t="s">
        <v>14</v>
      </c>
      <c r="G5" s="12" t="s">
        <v>15</v>
      </c>
      <c r="H5" s="12" t="s">
        <v>13</v>
      </c>
      <c r="I5" s="12" t="s">
        <v>16</v>
      </c>
      <c r="J5" s="12" t="s">
        <v>15</v>
      </c>
      <c r="K5" s="12" t="s">
        <v>13</v>
      </c>
      <c r="L5" s="13" t="s">
        <v>16</v>
      </c>
      <c r="M5" s="12" t="s">
        <v>15</v>
      </c>
      <c r="N5" s="12" t="s">
        <v>13</v>
      </c>
      <c r="O5" s="12" t="s">
        <v>16</v>
      </c>
      <c r="P5" s="12" t="s">
        <v>15</v>
      </c>
      <c r="Q5" s="27" t="s">
        <v>6</v>
      </c>
      <c r="R5" s="27"/>
      <c r="S5" s="27"/>
      <c r="T5" s="24" t="s">
        <v>17</v>
      </c>
      <c r="U5" s="25"/>
      <c r="V5" s="26"/>
    </row>
    <row r="6" s="2" customFormat="1" ht="64" customHeight="1" spans="1:22">
      <c r="A6" s="27"/>
      <c r="B6" s="13"/>
      <c r="C6" s="13"/>
      <c r="D6" s="13"/>
      <c r="E6" s="13"/>
      <c r="F6" s="13"/>
      <c r="G6" s="13"/>
      <c r="H6" s="13"/>
      <c r="I6" s="13"/>
      <c r="J6" s="13"/>
      <c r="K6" s="13"/>
      <c r="L6" s="35"/>
      <c r="M6" s="13"/>
      <c r="N6" s="12"/>
      <c r="O6" s="12"/>
      <c r="P6" s="12"/>
      <c r="Q6" s="28" t="s">
        <v>13</v>
      </c>
      <c r="R6" s="28" t="s">
        <v>16</v>
      </c>
      <c r="S6" s="28" t="s">
        <v>15</v>
      </c>
      <c r="T6" s="28" t="s">
        <v>13</v>
      </c>
      <c r="U6" s="28" t="s">
        <v>16</v>
      </c>
      <c r="V6" s="28" t="s">
        <v>15</v>
      </c>
    </row>
    <row r="7" customFormat="1" ht="35.25" customHeight="1" spans="1:22">
      <c r="A7" s="32" t="s">
        <v>18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customFormat="1" ht="35.25" customHeight="1" spans="1:22">
      <c r="A8" s="34" t="s">
        <v>19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customFormat="1" ht="35.25" customHeight="1" spans="1:22">
      <c r="A9" s="32" t="s">
        <v>20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customFormat="1" ht="35.25" customHeight="1" spans="1:22">
      <c r="A10" s="32" t="s">
        <v>21</v>
      </c>
      <c r="B10" s="33">
        <v>12</v>
      </c>
      <c r="C10" s="33">
        <v>12</v>
      </c>
      <c r="D10" s="33">
        <f>B10+C10</f>
        <v>24</v>
      </c>
      <c r="E10" s="33">
        <v>562</v>
      </c>
      <c r="F10" s="33">
        <v>677</v>
      </c>
      <c r="G10" s="33">
        <f>E10+F10</f>
        <v>1239</v>
      </c>
      <c r="H10" s="33">
        <v>39</v>
      </c>
      <c r="I10" s="33">
        <v>21</v>
      </c>
      <c r="J10" s="33">
        <f>H10+I10</f>
        <v>60</v>
      </c>
      <c r="K10" s="33">
        <v>4.5184</v>
      </c>
      <c r="L10" s="33">
        <v>6.2514</v>
      </c>
      <c r="M10" s="33">
        <f>K10+L10</f>
        <v>10.7698</v>
      </c>
      <c r="N10" s="33">
        <v>3934</v>
      </c>
      <c r="O10" s="33">
        <v>4739</v>
      </c>
      <c r="P10" s="33">
        <f>N10+O10</f>
        <v>8673</v>
      </c>
      <c r="Q10" s="33"/>
      <c r="R10" s="33"/>
      <c r="S10" s="33"/>
      <c r="T10" s="33"/>
      <c r="U10" s="33"/>
      <c r="V10" s="33"/>
    </row>
    <row r="11" ht="21" customHeight="1"/>
    <row r="12" ht="27" customHeight="1" spans="3:27">
      <c r="C12" s="3" t="s">
        <v>22</v>
      </c>
      <c r="L12" s="3" t="s">
        <v>23</v>
      </c>
      <c r="S12" s="3" t="s">
        <v>24</v>
      </c>
      <c r="W12" s="3"/>
      <c r="X12" s="3"/>
      <c r="Y12" s="3"/>
      <c r="Z12" s="3"/>
      <c r="AA12" s="3"/>
    </row>
  </sheetData>
  <mergeCells count="29">
    <mergeCell ref="A2:V2"/>
    <mergeCell ref="A3:D3"/>
    <mergeCell ref="H3:K3"/>
    <mergeCell ref="M3:P3"/>
    <mergeCell ref="R3:U3"/>
    <mergeCell ref="B4:D4"/>
    <mergeCell ref="E4:G4"/>
    <mergeCell ref="H4:J4"/>
    <mergeCell ref="K4:M4"/>
    <mergeCell ref="N4:P4"/>
    <mergeCell ref="Q4:V4"/>
    <mergeCell ref="Q5:S5"/>
    <mergeCell ref="T5:V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393055555555556" right="0.393055555555556" top="0.393055555555556" bottom="1" header="0.511805555555556" footer="0.511805555555556"/>
  <pageSetup paperSize="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4"/>
  <sheetViews>
    <sheetView tabSelected="1" workbookViewId="0">
      <pane ySplit="6" topLeftCell="A23" activePane="bottomLeft" state="frozen"/>
      <selection/>
      <selection pane="bottomLeft" activeCell="T9" sqref="T9"/>
    </sheetView>
  </sheetViews>
  <sheetFormatPr defaultColWidth="8.625" defaultRowHeight="13.5"/>
  <cols>
    <col min="1" max="1" width="12.75" style="3" customWidth="1"/>
    <col min="2" max="2" width="9.5" style="3" customWidth="1"/>
    <col min="3" max="4" width="9.375" style="3" customWidth="1"/>
    <col min="5" max="14" width="8.625" style="3" customWidth="1"/>
    <col min="15" max="15" width="9.625" style="3" customWidth="1"/>
    <col min="16" max="19" width="8.625" style="3" customWidth="1"/>
    <col min="20" max="20" width="11.125" style="3" customWidth="1"/>
    <col min="21" max="21" width="15.75" style="3" customWidth="1"/>
    <col min="22" max="27" width="8.625" style="3" customWidth="1"/>
    <col min="28" max="16383" width="8.625" customWidth="1"/>
  </cols>
  <sheetData>
    <row r="1" ht="22" customHeight="1" spans="1:2">
      <c r="A1" s="4" t="s">
        <v>25</v>
      </c>
      <c r="B1" s="4"/>
    </row>
    <row r="2" s="1" customFormat="1" ht="39" customHeight="1" spans="1:26">
      <c r="A2" s="5" t="s">
        <v>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1" customFormat="1" ht="23.25" customHeight="1" spans="1:25">
      <c r="A3" s="6" t="s">
        <v>2</v>
      </c>
      <c r="B3" s="6"/>
      <c r="C3" s="6"/>
      <c r="D3" s="6"/>
      <c r="E3" s="7"/>
      <c r="F3" s="8"/>
      <c r="G3" s="8"/>
      <c r="H3" s="8"/>
      <c r="I3" s="8"/>
      <c r="J3" s="8"/>
      <c r="K3" s="8"/>
      <c r="L3" s="23" t="s">
        <v>3</v>
      </c>
      <c r="M3" s="23"/>
      <c r="N3" s="8"/>
      <c r="O3" s="7" t="s">
        <v>4</v>
      </c>
      <c r="P3" s="7"/>
      <c r="Q3" s="7"/>
      <c r="R3" s="7"/>
      <c r="V3" s="7" t="s">
        <v>5</v>
      </c>
      <c r="W3" s="7"/>
      <c r="X3" s="7"/>
      <c r="Y3" s="7"/>
    </row>
    <row r="4" s="2" customFormat="1" ht="32.25" customHeight="1" spans="1:27">
      <c r="A4" s="9" t="s">
        <v>27</v>
      </c>
      <c r="B4" s="10"/>
      <c r="C4" s="10"/>
      <c r="D4" s="10"/>
      <c r="E4" s="10"/>
      <c r="F4" s="9" t="s">
        <v>7</v>
      </c>
      <c r="G4" s="10"/>
      <c r="H4" s="11"/>
      <c r="I4" s="9" t="s">
        <v>8</v>
      </c>
      <c r="J4" s="10"/>
      <c r="K4" s="11"/>
      <c r="L4" s="9" t="s">
        <v>9</v>
      </c>
      <c r="M4" s="10"/>
      <c r="N4" s="11"/>
      <c r="O4" s="9" t="s">
        <v>10</v>
      </c>
      <c r="P4" s="10"/>
      <c r="Q4" s="11"/>
      <c r="R4" s="24" t="s">
        <v>28</v>
      </c>
      <c r="S4" s="25"/>
      <c r="T4" s="26"/>
      <c r="U4" s="27" t="s">
        <v>29</v>
      </c>
      <c r="V4" s="12" t="s">
        <v>11</v>
      </c>
      <c r="W4" s="12"/>
      <c r="X4" s="12"/>
      <c r="Y4" s="12"/>
      <c r="Z4" s="12"/>
      <c r="AA4" s="12"/>
    </row>
    <row r="5" s="2" customFormat="1" ht="36" customHeight="1" spans="1:27">
      <c r="A5" s="12" t="s">
        <v>30</v>
      </c>
      <c r="B5" s="13" t="s">
        <v>31</v>
      </c>
      <c r="C5" s="12" t="s">
        <v>32</v>
      </c>
      <c r="D5" s="12" t="s">
        <v>33</v>
      </c>
      <c r="E5" s="12" t="s">
        <v>34</v>
      </c>
      <c r="F5" s="12" t="s">
        <v>13</v>
      </c>
      <c r="G5" s="12" t="s">
        <v>14</v>
      </c>
      <c r="H5" s="12" t="s">
        <v>15</v>
      </c>
      <c r="I5" s="12" t="s">
        <v>13</v>
      </c>
      <c r="J5" s="12" t="s">
        <v>16</v>
      </c>
      <c r="K5" s="12" t="s">
        <v>15</v>
      </c>
      <c r="L5" s="12" t="s">
        <v>13</v>
      </c>
      <c r="M5" s="13" t="s">
        <v>16</v>
      </c>
      <c r="N5" s="12" t="s">
        <v>15</v>
      </c>
      <c r="O5" s="12" t="s">
        <v>13</v>
      </c>
      <c r="P5" s="12" t="s">
        <v>16</v>
      </c>
      <c r="Q5" s="12" t="s">
        <v>15</v>
      </c>
      <c r="R5" s="13" t="s">
        <v>35</v>
      </c>
      <c r="S5" s="13" t="s">
        <v>36</v>
      </c>
      <c r="T5" s="13" t="s">
        <v>37</v>
      </c>
      <c r="U5" s="12" t="s">
        <v>38</v>
      </c>
      <c r="V5" s="27" t="s">
        <v>6</v>
      </c>
      <c r="W5" s="27"/>
      <c r="X5" s="27"/>
      <c r="Y5" s="24" t="s">
        <v>17</v>
      </c>
      <c r="Z5" s="25"/>
      <c r="AA5" s="26"/>
    </row>
    <row r="6" s="2" customFormat="1" ht="64" customHeight="1" spans="1:27">
      <c r="A6" s="12"/>
      <c r="B6" s="14"/>
      <c r="C6" s="12"/>
      <c r="D6" s="12"/>
      <c r="E6" s="12"/>
      <c r="F6" s="12"/>
      <c r="G6" s="12"/>
      <c r="H6" s="12"/>
      <c r="I6" s="12"/>
      <c r="J6" s="12"/>
      <c r="K6" s="12"/>
      <c r="L6" s="12"/>
      <c r="M6" s="14"/>
      <c r="N6" s="12"/>
      <c r="O6" s="12"/>
      <c r="P6" s="12"/>
      <c r="Q6" s="12"/>
      <c r="R6" s="14"/>
      <c r="S6" s="14"/>
      <c r="T6" s="14"/>
      <c r="U6" s="12"/>
      <c r="V6" s="28" t="s">
        <v>13</v>
      </c>
      <c r="W6" s="28" t="s">
        <v>16</v>
      </c>
      <c r="X6" s="28" t="s">
        <v>15</v>
      </c>
      <c r="Y6" s="28" t="s">
        <v>13</v>
      </c>
      <c r="Z6" s="28" t="s">
        <v>16</v>
      </c>
      <c r="AA6" s="28" t="s">
        <v>15</v>
      </c>
    </row>
    <row r="7" ht="51" customHeight="1" spans="1:27">
      <c r="A7" s="15" t="s">
        <v>39</v>
      </c>
      <c r="B7" s="16" t="s">
        <v>21</v>
      </c>
      <c r="C7" s="16" t="s">
        <v>40</v>
      </c>
      <c r="D7" s="16" t="s">
        <v>41</v>
      </c>
      <c r="E7" s="16">
        <v>1998</v>
      </c>
      <c r="F7" s="16">
        <v>34</v>
      </c>
      <c r="G7" s="16">
        <v>0</v>
      </c>
      <c r="H7" s="16">
        <f>F7+G7</f>
        <v>34</v>
      </c>
      <c r="I7" s="16">
        <v>2</v>
      </c>
      <c r="J7" s="16">
        <v>0</v>
      </c>
      <c r="K7" s="16">
        <f>I7+J7</f>
        <v>2</v>
      </c>
      <c r="L7" s="16">
        <v>0.4623</v>
      </c>
      <c r="M7" s="16">
        <v>0</v>
      </c>
      <c r="N7" s="16">
        <f>L7+M7</f>
        <v>0.4623</v>
      </c>
      <c r="O7" s="16">
        <f>F7*7</f>
        <v>238</v>
      </c>
      <c r="P7" s="16">
        <f>G7*7</f>
        <v>0</v>
      </c>
      <c r="Q7" s="16">
        <f>O7+P7</f>
        <v>238</v>
      </c>
      <c r="R7" s="29" t="s">
        <v>42</v>
      </c>
      <c r="S7" s="16" t="s">
        <v>43</v>
      </c>
      <c r="T7" s="17" t="s">
        <v>44</v>
      </c>
      <c r="U7" s="16" t="s">
        <v>45</v>
      </c>
      <c r="V7" s="16">
        <v>1</v>
      </c>
      <c r="W7" s="16"/>
      <c r="X7" s="16"/>
      <c r="Y7" s="16"/>
      <c r="Z7" s="16"/>
      <c r="AA7" s="16"/>
    </row>
    <row r="8" ht="51" customHeight="1" spans="1:27">
      <c r="A8" s="15" t="s">
        <v>46</v>
      </c>
      <c r="B8" s="16" t="s">
        <v>21</v>
      </c>
      <c r="C8" s="16" t="s">
        <v>40</v>
      </c>
      <c r="D8" s="16" t="s">
        <v>41</v>
      </c>
      <c r="E8" s="16">
        <v>1999</v>
      </c>
      <c r="F8" s="16">
        <v>10</v>
      </c>
      <c r="G8" s="16">
        <v>0</v>
      </c>
      <c r="H8" s="16">
        <f t="shared" ref="H8:H30" si="0">F8+G8</f>
        <v>10</v>
      </c>
      <c r="I8" s="16">
        <v>1</v>
      </c>
      <c r="J8" s="16">
        <v>0</v>
      </c>
      <c r="K8" s="16">
        <f t="shared" ref="K8:K30" si="1">I8+J8</f>
        <v>1</v>
      </c>
      <c r="L8" s="16">
        <v>0.0438</v>
      </c>
      <c r="M8" s="16">
        <v>0</v>
      </c>
      <c r="N8" s="16">
        <f t="shared" ref="N8:N30" si="2">L8+M8</f>
        <v>0.0438</v>
      </c>
      <c r="O8" s="16">
        <f t="shared" ref="O8:O30" si="3">F8*7</f>
        <v>70</v>
      </c>
      <c r="P8" s="16">
        <f t="shared" ref="P8:P30" si="4">G8*7</f>
        <v>0</v>
      </c>
      <c r="Q8" s="16">
        <f t="shared" ref="Q8:Q30" si="5">O8+P8</f>
        <v>70</v>
      </c>
      <c r="R8" s="29" t="s">
        <v>42</v>
      </c>
      <c r="S8" s="16" t="s">
        <v>43</v>
      </c>
      <c r="T8" s="17" t="s">
        <v>44</v>
      </c>
      <c r="U8" s="16" t="s">
        <v>45</v>
      </c>
      <c r="V8" s="16">
        <v>2</v>
      </c>
      <c r="W8" s="16"/>
      <c r="X8" s="16"/>
      <c r="Y8" s="16"/>
      <c r="Z8" s="16"/>
      <c r="AA8" s="16"/>
    </row>
    <row r="9" ht="51" customHeight="1" spans="1:27">
      <c r="A9" s="15" t="s">
        <v>47</v>
      </c>
      <c r="B9" s="16" t="s">
        <v>21</v>
      </c>
      <c r="C9" s="16" t="s">
        <v>40</v>
      </c>
      <c r="D9" s="16" t="s">
        <v>41</v>
      </c>
      <c r="E9" s="16">
        <v>2000</v>
      </c>
      <c r="F9" s="16">
        <v>12</v>
      </c>
      <c r="G9" s="16">
        <v>0</v>
      </c>
      <c r="H9" s="16">
        <f t="shared" si="0"/>
        <v>12</v>
      </c>
      <c r="I9" s="16">
        <v>1</v>
      </c>
      <c r="J9" s="16">
        <v>0</v>
      </c>
      <c r="K9" s="16">
        <f t="shared" si="1"/>
        <v>1</v>
      </c>
      <c r="L9" s="16">
        <v>0.04</v>
      </c>
      <c r="M9" s="16">
        <v>0</v>
      </c>
      <c r="N9" s="16">
        <f t="shared" si="2"/>
        <v>0.04</v>
      </c>
      <c r="O9" s="16">
        <f t="shared" si="3"/>
        <v>84</v>
      </c>
      <c r="P9" s="16">
        <f t="shared" si="4"/>
        <v>0</v>
      </c>
      <c r="Q9" s="16">
        <f t="shared" si="5"/>
        <v>84</v>
      </c>
      <c r="R9" s="29" t="s">
        <v>42</v>
      </c>
      <c r="S9" s="16" t="s">
        <v>43</v>
      </c>
      <c r="T9" s="17" t="s">
        <v>44</v>
      </c>
      <c r="U9" s="16" t="s">
        <v>45</v>
      </c>
      <c r="V9" s="16">
        <v>3</v>
      </c>
      <c r="W9" s="16"/>
      <c r="X9" s="16"/>
      <c r="Y9" s="16"/>
      <c r="Z9" s="16"/>
      <c r="AA9" s="16"/>
    </row>
    <row r="10" ht="51" customHeight="1" spans="1:27">
      <c r="A10" s="15" t="s">
        <v>48</v>
      </c>
      <c r="B10" s="16" t="s">
        <v>21</v>
      </c>
      <c r="C10" s="16" t="s">
        <v>40</v>
      </c>
      <c r="D10" s="16" t="s">
        <v>41</v>
      </c>
      <c r="E10" s="16">
        <v>1999</v>
      </c>
      <c r="F10" s="16">
        <v>60</v>
      </c>
      <c r="G10" s="16">
        <v>0</v>
      </c>
      <c r="H10" s="16">
        <f t="shared" si="0"/>
        <v>60</v>
      </c>
      <c r="I10" s="16">
        <v>1</v>
      </c>
      <c r="J10" s="16">
        <v>0</v>
      </c>
      <c r="K10" s="16">
        <f t="shared" si="1"/>
        <v>1</v>
      </c>
      <c r="L10" s="16">
        <v>0.6</v>
      </c>
      <c r="M10" s="16">
        <v>0</v>
      </c>
      <c r="N10" s="16">
        <f t="shared" si="2"/>
        <v>0.6</v>
      </c>
      <c r="O10" s="16">
        <f t="shared" si="3"/>
        <v>420</v>
      </c>
      <c r="P10" s="16">
        <f t="shared" si="4"/>
        <v>0</v>
      </c>
      <c r="Q10" s="16">
        <f t="shared" si="5"/>
        <v>420</v>
      </c>
      <c r="R10" s="29" t="s">
        <v>42</v>
      </c>
      <c r="S10" s="16" t="s">
        <v>43</v>
      </c>
      <c r="T10" s="17" t="s">
        <v>44</v>
      </c>
      <c r="U10" s="16" t="s">
        <v>45</v>
      </c>
      <c r="V10" s="16">
        <v>4</v>
      </c>
      <c r="W10" s="16"/>
      <c r="X10" s="16"/>
      <c r="Y10" s="16"/>
      <c r="Z10" s="16"/>
      <c r="AA10" s="16"/>
    </row>
    <row r="11" ht="51" customHeight="1" spans="1:27">
      <c r="A11" s="15" t="s">
        <v>49</v>
      </c>
      <c r="B11" s="16" t="s">
        <v>21</v>
      </c>
      <c r="C11" s="16" t="s">
        <v>40</v>
      </c>
      <c r="D11" s="16" t="s">
        <v>41</v>
      </c>
      <c r="E11" s="16">
        <v>2000</v>
      </c>
      <c r="F11" s="16">
        <v>20</v>
      </c>
      <c r="G11" s="16">
        <v>0</v>
      </c>
      <c r="H11" s="16">
        <f t="shared" si="0"/>
        <v>20</v>
      </c>
      <c r="I11" s="16">
        <v>1</v>
      </c>
      <c r="J11" s="16">
        <v>0</v>
      </c>
      <c r="K11" s="16">
        <f t="shared" si="1"/>
        <v>1</v>
      </c>
      <c r="L11" s="16">
        <v>0.075</v>
      </c>
      <c r="M11" s="16">
        <v>0</v>
      </c>
      <c r="N11" s="16">
        <f t="shared" si="2"/>
        <v>0.075</v>
      </c>
      <c r="O11" s="16">
        <f t="shared" si="3"/>
        <v>140</v>
      </c>
      <c r="P11" s="16">
        <f t="shared" si="4"/>
        <v>0</v>
      </c>
      <c r="Q11" s="16">
        <f t="shared" si="5"/>
        <v>140</v>
      </c>
      <c r="R11" s="29" t="s">
        <v>42</v>
      </c>
      <c r="S11" s="16" t="s">
        <v>43</v>
      </c>
      <c r="T11" s="17" t="s">
        <v>44</v>
      </c>
      <c r="U11" s="16" t="s">
        <v>45</v>
      </c>
      <c r="V11" s="16">
        <v>5</v>
      </c>
      <c r="W11" s="16"/>
      <c r="X11" s="16"/>
      <c r="Y11" s="16"/>
      <c r="Z11" s="16"/>
      <c r="AA11" s="16"/>
    </row>
    <row r="12" customFormat="1" ht="51" customHeight="1" spans="1:27">
      <c r="A12" s="15" t="s">
        <v>50</v>
      </c>
      <c r="B12" s="16" t="s">
        <v>21</v>
      </c>
      <c r="C12" s="16" t="s">
        <v>40</v>
      </c>
      <c r="D12" s="16" t="s">
        <v>41</v>
      </c>
      <c r="E12" s="16">
        <v>2000</v>
      </c>
      <c r="F12" s="16">
        <v>72</v>
      </c>
      <c r="G12" s="16">
        <v>0</v>
      </c>
      <c r="H12" s="16">
        <f t="shared" si="0"/>
        <v>72</v>
      </c>
      <c r="I12" s="16">
        <v>3</v>
      </c>
      <c r="J12" s="16">
        <v>0</v>
      </c>
      <c r="K12" s="16">
        <f t="shared" si="1"/>
        <v>3</v>
      </c>
      <c r="L12" s="16">
        <f>6480*0.0001</f>
        <v>0.648</v>
      </c>
      <c r="M12" s="16">
        <v>0</v>
      </c>
      <c r="N12" s="16">
        <f t="shared" si="2"/>
        <v>0.648</v>
      </c>
      <c r="O12" s="16">
        <f t="shared" si="3"/>
        <v>504</v>
      </c>
      <c r="P12" s="16">
        <f t="shared" si="4"/>
        <v>0</v>
      </c>
      <c r="Q12" s="16">
        <f t="shared" si="5"/>
        <v>504</v>
      </c>
      <c r="R12" s="29" t="s">
        <v>42</v>
      </c>
      <c r="S12" s="16" t="s">
        <v>43</v>
      </c>
      <c r="T12" s="17" t="s">
        <v>44</v>
      </c>
      <c r="U12" s="16" t="s">
        <v>45</v>
      </c>
      <c r="V12" s="16">
        <v>6</v>
      </c>
      <c r="W12" s="16"/>
      <c r="X12" s="16"/>
      <c r="Y12" s="16"/>
      <c r="Z12" s="16"/>
      <c r="AA12" s="16"/>
    </row>
    <row r="13" customFormat="1" ht="51" customHeight="1" spans="1:27">
      <c r="A13" s="15" t="s">
        <v>51</v>
      </c>
      <c r="B13" s="16" t="s">
        <v>21</v>
      </c>
      <c r="C13" s="16" t="s">
        <v>40</v>
      </c>
      <c r="D13" s="16" t="s">
        <v>41</v>
      </c>
      <c r="E13" s="16">
        <v>1999</v>
      </c>
      <c r="F13" s="16">
        <v>24</v>
      </c>
      <c r="G13" s="16">
        <v>0</v>
      </c>
      <c r="H13" s="16">
        <f t="shared" si="0"/>
        <v>24</v>
      </c>
      <c r="I13" s="16">
        <v>1</v>
      </c>
      <c r="J13" s="16">
        <v>0</v>
      </c>
      <c r="K13" s="16">
        <f t="shared" si="1"/>
        <v>1</v>
      </c>
      <c r="L13" s="16">
        <v>0.216</v>
      </c>
      <c r="M13" s="16">
        <v>0</v>
      </c>
      <c r="N13" s="16">
        <f t="shared" si="2"/>
        <v>0.216</v>
      </c>
      <c r="O13" s="16">
        <f t="shared" si="3"/>
        <v>168</v>
      </c>
      <c r="P13" s="16">
        <f t="shared" si="4"/>
        <v>0</v>
      </c>
      <c r="Q13" s="16">
        <f t="shared" si="5"/>
        <v>168</v>
      </c>
      <c r="R13" s="29" t="s">
        <v>42</v>
      </c>
      <c r="S13" s="16" t="s">
        <v>43</v>
      </c>
      <c r="T13" s="17" t="s">
        <v>44</v>
      </c>
      <c r="U13" s="16" t="s">
        <v>45</v>
      </c>
      <c r="V13" s="16">
        <v>7</v>
      </c>
      <c r="W13" s="16"/>
      <c r="X13" s="16"/>
      <c r="Y13" s="16"/>
      <c r="Z13" s="16"/>
      <c r="AA13" s="16"/>
    </row>
    <row r="14" customFormat="1" ht="51" customHeight="1" spans="1:27">
      <c r="A14" s="15" t="s">
        <v>52</v>
      </c>
      <c r="B14" s="16" t="s">
        <v>21</v>
      </c>
      <c r="C14" s="16" t="s">
        <v>40</v>
      </c>
      <c r="D14" s="16" t="s">
        <v>41</v>
      </c>
      <c r="E14" s="16">
        <v>2000</v>
      </c>
      <c r="F14" s="16">
        <v>167</v>
      </c>
      <c r="G14" s="16">
        <v>0</v>
      </c>
      <c r="H14" s="16">
        <f t="shared" si="0"/>
        <v>167</v>
      </c>
      <c r="I14" s="16">
        <v>19</v>
      </c>
      <c r="J14" s="16">
        <v>0</v>
      </c>
      <c r="K14" s="16">
        <f t="shared" si="1"/>
        <v>19</v>
      </c>
      <c r="L14" s="16">
        <v>0.7503</v>
      </c>
      <c r="M14" s="16">
        <v>0</v>
      </c>
      <c r="N14" s="16">
        <f t="shared" si="2"/>
        <v>0.7503</v>
      </c>
      <c r="O14" s="16">
        <f t="shared" si="3"/>
        <v>1169</v>
      </c>
      <c r="P14" s="16">
        <f t="shared" si="4"/>
        <v>0</v>
      </c>
      <c r="Q14" s="16">
        <f t="shared" si="5"/>
        <v>1169</v>
      </c>
      <c r="R14" s="29" t="s">
        <v>42</v>
      </c>
      <c r="S14" s="16" t="s">
        <v>43</v>
      </c>
      <c r="T14" s="17" t="s">
        <v>44</v>
      </c>
      <c r="U14" s="16" t="s">
        <v>45</v>
      </c>
      <c r="V14" s="16">
        <v>8</v>
      </c>
      <c r="W14" s="16"/>
      <c r="X14" s="16"/>
      <c r="Y14" s="16"/>
      <c r="Z14" s="16"/>
      <c r="AA14" s="16"/>
    </row>
    <row r="15" customFormat="1" ht="51" customHeight="1" spans="1:27">
      <c r="A15" s="15" t="s">
        <v>53</v>
      </c>
      <c r="B15" s="16" t="s">
        <v>21</v>
      </c>
      <c r="C15" s="16" t="s">
        <v>40</v>
      </c>
      <c r="D15" s="16" t="s">
        <v>41</v>
      </c>
      <c r="E15" s="16">
        <v>2005</v>
      </c>
      <c r="F15" s="16">
        <v>0</v>
      </c>
      <c r="G15" s="16">
        <v>78</v>
      </c>
      <c r="H15" s="16">
        <f t="shared" si="0"/>
        <v>78</v>
      </c>
      <c r="I15" s="16">
        <v>0</v>
      </c>
      <c r="J15" s="16">
        <v>2</v>
      </c>
      <c r="K15" s="16">
        <f t="shared" si="1"/>
        <v>2</v>
      </c>
      <c r="L15" s="16">
        <v>0</v>
      </c>
      <c r="M15" s="16">
        <v>0.741</v>
      </c>
      <c r="N15" s="16">
        <f t="shared" si="2"/>
        <v>0.741</v>
      </c>
      <c r="O15" s="16">
        <f t="shared" si="3"/>
        <v>0</v>
      </c>
      <c r="P15" s="16">
        <f t="shared" si="4"/>
        <v>546</v>
      </c>
      <c r="Q15" s="16">
        <f t="shared" si="5"/>
        <v>546</v>
      </c>
      <c r="R15" s="29" t="s">
        <v>42</v>
      </c>
      <c r="S15" s="16" t="s">
        <v>43</v>
      </c>
      <c r="T15" s="17" t="s">
        <v>44</v>
      </c>
      <c r="U15" s="16" t="s">
        <v>45</v>
      </c>
      <c r="V15" s="16">
        <v>9</v>
      </c>
      <c r="W15" s="16"/>
      <c r="X15" s="16"/>
      <c r="Y15" s="16"/>
      <c r="Z15" s="16"/>
      <c r="AA15" s="16"/>
    </row>
    <row r="16" customFormat="1" ht="51" customHeight="1" spans="1:27">
      <c r="A16" s="15" t="s">
        <v>54</v>
      </c>
      <c r="B16" s="16" t="s">
        <v>21</v>
      </c>
      <c r="C16" s="16" t="s">
        <v>40</v>
      </c>
      <c r="D16" s="17" t="s">
        <v>55</v>
      </c>
      <c r="E16" s="16">
        <v>2005</v>
      </c>
      <c r="F16" s="16">
        <v>0</v>
      </c>
      <c r="G16" s="16">
        <v>12</v>
      </c>
      <c r="H16" s="16">
        <f t="shared" si="0"/>
        <v>12</v>
      </c>
      <c r="I16" s="16">
        <v>0</v>
      </c>
      <c r="J16" s="16">
        <v>1</v>
      </c>
      <c r="K16" s="16">
        <f t="shared" si="1"/>
        <v>1</v>
      </c>
      <c r="L16" s="16">
        <v>0</v>
      </c>
      <c r="M16" s="16">
        <v>0.1512</v>
      </c>
      <c r="N16" s="16">
        <f t="shared" si="2"/>
        <v>0.1512</v>
      </c>
      <c r="O16" s="16">
        <f t="shared" si="3"/>
        <v>0</v>
      </c>
      <c r="P16" s="16">
        <f t="shared" si="4"/>
        <v>84</v>
      </c>
      <c r="Q16" s="16">
        <f t="shared" si="5"/>
        <v>84</v>
      </c>
      <c r="R16" s="29" t="s">
        <v>42</v>
      </c>
      <c r="S16" s="16" t="s">
        <v>43</v>
      </c>
      <c r="T16" s="17" t="s">
        <v>44</v>
      </c>
      <c r="U16" s="16" t="s">
        <v>45</v>
      </c>
      <c r="V16" s="16">
        <v>10</v>
      </c>
      <c r="W16" s="16"/>
      <c r="X16" s="16"/>
      <c r="Y16" s="16"/>
      <c r="Z16" s="16"/>
      <c r="AA16" s="16"/>
    </row>
    <row r="17" customFormat="1" ht="51" customHeight="1" spans="1:27">
      <c r="A17" s="15" t="s">
        <v>56</v>
      </c>
      <c r="B17" s="16" t="s">
        <v>21</v>
      </c>
      <c r="C17" s="16" t="s">
        <v>40</v>
      </c>
      <c r="D17" s="17" t="s">
        <v>55</v>
      </c>
      <c r="E17" s="16">
        <v>2005</v>
      </c>
      <c r="F17" s="16">
        <v>0</v>
      </c>
      <c r="G17" s="16">
        <v>10</v>
      </c>
      <c r="H17" s="16">
        <f t="shared" si="0"/>
        <v>10</v>
      </c>
      <c r="I17" s="16">
        <v>0</v>
      </c>
      <c r="J17" s="16">
        <v>1</v>
      </c>
      <c r="K17" s="16">
        <f t="shared" si="1"/>
        <v>1</v>
      </c>
      <c r="L17" s="16">
        <v>0</v>
      </c>
      <c r="M17" s="16">
        <v>0.095</v>
      </c>
      <c r="N17" s="16">
        <f t="shared" si="2"/>
        <v>0.095</v>
      </c>
      <c r="O17" s="16">
        <f t="shared" si="3"/>
        <v>0</v>
      </c>
      <c r="P17" s="16">
        <f t="shared" si="4"/>
        <v>70</v>
      </c>
      <c r="Q17" s="16">
        <f t="shared" si="5"/>
        <v>70</v>
      </c>
      <c r="R17" s="29" t="s">
        <v>42</v>
      </c>
      <c r="S17" s="16" t="s">
        <v>43</v>
      </c>
      <c r="T17" s="17" t="s">
        <v>44</v>
      </c>
      <c r="U17" s="16" t="s">
        <v>45</v>
      </c>
      <c r="V17" s="16">
        <v>11</v>
      </c>
      <c r="W17" s="16"/>
      <c r="X17" s="16"/>
      <c r="Y17" s="16"/>
      <c r="Z17" s="16"/>
      <c r="AA17" s="16"/>
    </row>
    <row r="18" customFormat="1" ht="48" customHeight="1" spans="1:27">
      <c r="A18" s="15" t="s">
        <v>57</v>
      </c>
      <c r="B18" s="16" t="s">
        <v>21</v>
      </c>
      <c r="C18" s="16" t="s">
        <v>40</v>
      </c>
      <c r="D18" s="17" t="s">
        <v>55</v>
      </c>
      <c r="E18" s="16">
        <v>2005</v>
      </c>
      <c r="F18" s="16">
        <v>0</v>
      </c>
      <c r="G18" s="16">
        <v>48</v>
      </c>
      <c r="H18" s="16">
        <f t="shared" si="0"/>
        <v>48</v>
      </c>
      <c r="I18" s="16">
        <v>0</v>
      </c>
      <c r="J18" s="16">
        <v>1</v>
      </c>
      <c r="K18" s="16">
        <f t="shared" si="1"/>
        <v>1</v>
      </c>
      <c r="L18" s="16">
        <v>0</v>
      </c>
      <c r="M18" s="16">
        <v>0.342</v>
      </c>
      <c r="N18" s="16">
        <f t="shared" si="2"/>
        <v>0.342</v>
      </c>
      <c r="O18" s="16">
        <f t="shared" si="3"/>
        <v>0</v>
      </c>
      <c r="P18" s="16">
        <f t="shared" si="4"/>
        <v>336</v>
      </c>
      <c r="Q18" s="16">
        <f t="shared" si="5"/>
        <v>336</v>
      </c>
      <c r="R18" s="29" t="s">
        <v>42</v>
      </c>
      <c r="S18" s="16" t="s">
        <v>43</v>
      </c>
      <c r="T18" s="17" t="s">
        <v>44</v>
      </c>
      <c r="U18" s="16" t="s">
        <v>45</v>
      </c>
      <c r="V18" s="16">
        <v>12</v>
      </c>
      <c r="W18" s="16"/>
      <c r="X18" s="16"/>
      <c r="Y18" s="16"/>
      <c r="Z18" s="16"/>
      <c r="AA18" s="16"/>
    </row>
    <row r="19" customFormat="1" ht="51" customHeight="1" spans="1:27">
      <c r="A19" s="15" t="s">
        <v>58</v>
      </c>
      <c r="B19" s="16" t="s">
        <v>21</v>
      </c>
      <c r="C19" s="16" t="s">
        <v>40</v>
      </c>
      <c r="D19" s="17" t="s">
        <v>55</v>
      </c>
      <c r="E19" s="16">
        <v>1998</v>
      </c>
      <c r="F19" s="16">
        <v>18</v>
      </c>
      <c r="G19" s="16">
        <v>0</v>
      </c>
      <c r="H19" s="16">
        <f t="shared" si="0"/>
        <v>18</v>
      </c>
      <c r="I19" s="16">
        <v>2</v>
      </c>
      <c r="J19" s="16">
        <v>0</v>
      </c>
      <c r="K19" s="16">
        <f t="shared" si="1"/>
        <v>2</v>
      </c>
      <c r="L19" s="16">
        <v>0.162</v>
      </c>
      <c r="M19" s="16">
        <v>0</v>
      </c>
      <c r="N19" s="16">
        <f t="shared" si="2"/>
        <v>0.162</v>
      </c>
      <c r="O19" s="16">
        <f t="shared" si="3"/>
        <v>126</v>
      </c>
      <c r="P19" s="16">
        <f t="shared" si="4"/>
        <v>0</v>
      </c>
      <c r="Q19" s="16">
        <f t="shared" si="5"/>
        <v>126</v>
      </c>
      <c r="R19" s="29" t="s">
        <v>42</v>
      </c>
      <c r="S19" s="16" t="s">
        <v>43</v>
      </c>
      <c r="T19" s="17" t="s">
        <v>44</v>
      </c>
      <c r="U19" s="16" t="s">
        <v>45</v>
      </c>
      <c r="V19" s="16">
        <v>13</v>
      </c>
      <c r="W19" s="16"/>
      <c r="X19" s="16"/>
      <c r="Y19" s="16"/>
      <c r="Z19" s="16"/>
      <c r="AA19" s="16"/>
    </row>
    <row r="20" customFormat="1" ht="51" customHeight="1" spans="1:27">
      <c r="A20" s="15" t="s">
        <v>59</v>
      </c>
      <c r="B20" s="16" t="s">
        <v>21</v>
      </c>
      <c r="C20" s="16" t="s">
        <v>40</v>
      </c>
      <c r="D20" s="17" t="s">
        <v>60</v>
      </c>
      <c r="E20" s="16">
        <v>2005</v>
      </c>
      <c r="F20" s="16">
        <v>0</v>
      </c>
      <c r="G20" s="16">
        <v>36</v>
      </c>
      <c r="H20" s="16">
        <f t="shared" si="0"/>
        <v>36</v>
      </c>
      <c r="I20" s="16">
        <v>0</v>
      </c>
      <c r="J20" s="16">
        <v>1</v>
      </c>
      <c r="K20" s="16">
        <f t="shared" si="1"/>
        <v>1</v>
      </c>
      <c r="L20" s="16">
        <v>0</v>
      </c>
      <c r="M20" s="16">
        <v>0.3636</v>
      </c>
      <c r="N20" s="16">
        <f t="shared" si="2"/>
        <v>0.3636</v>
      </c>
      <c r="O20" s="16">
        <f t="shared" si="3"/>
        <v>0</v>
      </c>
      <c r="P20" s="16">
        <f t="shared" si="4"/>
        <v>252</v>
      </c>
      <c r="Q20" s="16">
        <f t="shared" si="5"/>
        <v>252</v>
      </c>
      <c r="R20" s="29" t="s">
        <v>42</v>
      </c>
      <c r="S20" s="16" t="s">
        <v>43</v>
      </c>
      <c r="T20" s="17" t="s">
        <v>44</v>
      </c>
      <c r="U20" s="16" t="s">
        <v>45</v>
      </c>
      <c r="V20" s="16">
        <v>14</v>
      </c>
      <c r="W20" s="16"/>
      <c r="X20" s="16"/>
      <c r="Y20" s="16"/>
      <c r="Z20" s="16"/>
      <c r="AA20" s="16"/>
    </row>
    <row r="21" customFormat="1" ht="51" customHeight="1" spans="1:27">
      <c r="A21" s="15" t="s">
        <v>61</v>
      </c>
      <c r="B21" s="16" t="s">
        <v>21</v>
      </c>
      <c r="C21" s="16" t="s">
        <v>40</v>
      </c>
      <c r="D21" s="17" t="s">
        <v>60</v>
      </c>
      <c r="E21" s="16">
        <v>1999</v>
      </c>
      <c r="F21" s="16">
        <v>110</v>
      </c>
      <c r="G21" s="16">
        <v>0</v>
      </c>
      <c r="H21" s="16">
        <f t="shared" si="0"/>
        <v>110</v>
      </c>
      <c r="I21" s="16">
        <v>6</v>
      </c>
      <c r="J21" s="16">
        <v>0</v>
      </c>
      <c r="K21" s="16">
        <f t="shared" si="1"/>
        <v>6</v>
      </c>
      <c r="L21" s="16">
        <v>1.045</v>
      </c>
      <c r="M21" s="16">
        <v>0</v>
      </c>
      <c r="N21" s="16">
        <f t="shared" si="2"/>
        <v>1.045</v>
      </c>
      <c r="O21" s="16">
        <f t="shared" si="3"/>
        <v>770</v>
      </c>
      <c r="P21" s="16">
        <f t="shared" si="4"/>
        <v>0</v>
      </c>
      <c r="Q21" s="16">
        <f t="shared" si="5"/>
        <v>770</v>
      </c>
      <c r="R21" s="29" t="s">
        <v>42</v>
      </c>
      <c r="S21" s="16" t="s">
        <v>43</v>
      </c>
      <c r="T21" s="17" t="s">
        <v>44</v>
      </c>
      <c r="U21" s="16" t="s">
        <v>45</v>
      </c>
      <c r="V21" s="16">
        <v>15</v>
      </c>
      <c r="W21" s="16"/>
      <c r="X21" s="16"/>
      <c r="Y21" s="16"/>
      <c r="Z21" s="16"/>
      <c r="AA21" s="16"/>
    </row>
    <row r="22" customFormat="1" ht="51" customHeight="1" spans="1:27">
      <c r="A22" s="15" t="s">
        <v>62</v>
      </c>
      <c r="B22" s="16" t="s">
        <v>21</v>
      </c>
      <c r="C22" s="16" t="s">
        <v>40</v>
      </c>
      <c r="D22" s="17" t="s">
        <v>60</v>
      </c>
      <c r="E22" s="16">
        <v>1996</v>
      </c>
      <c r="F22" s="16">
        <v>8</v>
      </c>
      <c r="G22" s="16">
        <v>0</v>
      </c>
      <c r="H22" s="16">
        <f t="shared" si="0"/>
        <v>8</v>
      </c>
      <c r="I22" s="16">
        <v>1</v>
      </c>
      <c r="J22" s="16">
        <v>0</v>
      </c>
      <c r="K22" s="16">
        <f t="shared" si="1"/>
        <v>1</v>
      </c>
      <c r="L22" s="16">
        <v>0.096</v>
      </c>
      <c r="M22" s="16">
        <v>0</v>
      </c>
      <c r="N22" s="16">
        <f t="shared" si="2"/>
        <v>0.096</v>
      </c>
      <c r="O22" s="16">
        <f t="shared" si="3"/>
        <v>56</v>
      </c>
      <c r="P22" s="16">
        <f t="shared" si="4"/>
        <v>0</v>
      </c>
      <c r="Q22" s="16">
        <f t="shared" si="5"/>
        <v>56</v>
      </c>
      <c r="R22" s="29" t="s">
        <v>42</v>
      </c>
      <c r="S22" s="16" t="s">
        <v>43</v>
      </c>
      <c r="T22" s="17" t="s">
        <v>44</v>
      </c>
      <c r="U22" s="16" t="s">
        <v>45</v>
      </c>
      <c r="V22" s="16">
        <v>16</v>
      </c>
      <c r="W22" s="16"/>
      <c r="X22" s="16"/>
      <c r="Y22" s="16"/>
      <c r="Z22" s="16"/>
      <c r="AA22" s="16"/>
    </row>
    <row r="23" customFormat="1" ht="51" customHeight="1" spans="1:27">
      <c r="A23" s="15" t="s">
        <v>63</v>
      </c>
      <c r="B23" s="16" t="s">
        <v>21</v>
      </c>
      <c r="C23" s="16" t="s">
        <v>40</v>
      </c>
      <c r="D23" s="17" t="s">
        <v>60</v>
      </c>
      <c r="E23" s="16">
        <v>2000</v>
      </c>
      <c r="F23" s="16">
        <v>27</v>
      </c>
      <c r="G23" s="16">
        <v>0</v>
      </c>
      <c r="H23" s="16">
        <f t="shared" si="0"/>
        <v>27</v>
      </c>
      <c r="I23" s="16">
        <v>1</v>
      </c>
      <c r="J23" s="16">
        <v>0</v>
      </c>
      <c r="K23" s="16">
        <f t="shared" si="1"/>
        <v>1</v>
      </c>
      <c r="L23" s="16">
        <v>0.38</v>
      </c>
      <c r="M23" s="16">
        <v>0</v>
      </c>
      <c r="N23" s="16">
        <f t="shared" si="2"/>
        <v>0.38</v>
      </c>
      <c r="O23" s="16">
        <f t="shared" si="3"/>
        <v>189</v>
      </c>
      <c r="P23" s="16">
        <f t="shared" si="4"/>
        <v>0</v>
      </c>
      <c r="Q23" s="16">
        <f t="shared" si="5"/>
        <v>189</v>
      </c>
      <c r="R23" s="29" t="s">
        <v>42</v>
      </c>
      <c r="S23" s="16" t="s">
        <v>43</v>
      </c>
      <c r="T23" s="17" t="s">
        <v>44</v>
      </c>
      <c r="U23" s="16" t="s">
        <v>45</v>
      </c>
      <c r="V23" s="16">
        <v>17</v>
      </c>
      <c r="W23" s="16"/>
      <c r="X23" s="16"/>
      <c r="Y23" s="16"/>
      <c r="Z23" s="16"/>
      <c r="AA23" s="16"/>
    </row>
    <row r="24" customFormat="1" ht="51" customHeight="1" spans="1:27">
      <c r="A24" s="15" t="s">
        <v>64</v>
      </c>
      <c r="B24" s="16" t="s">
        <v>21</v>
      </c>
      <c r="C24" s="16" t="s">
        <v>40</v>
      </c>
      <c r="D24" s="17" t="s">
        <v>60</v>
      </c>
      <c r="E24" s="16">
        <v>2005</v>
      </c>
      <c r="F24" s="16">
        <v>0</v>
      </c>
      <c r="G24" s="16">
        <v>104</v>
      </c>
      <c r="H24" s="16">
        <f t="shared" si="0"/>
        <v>104</v>
      </c>
      <c r="I24" s="16">
        <v>0</v>
      </c>
      <c r="J24" s="16">
        <v>3</v>
      </c>
      <c r="K24" s="16">
        <f t="shared" si="1"/>
        <v>3</v>
      </c>
      <c r="L24" s="16">
        <v>0</v>
      </c>
      <c r="M24" s="16">
        <v>1.02</v>
      </c>
      <c r="N24" s="16">
        <f t="shared" si="2"/>
        <v>1.02</v>
      </c>
      <c r="O24" s="16">
        <f t="shared" si="3"/>
        <v>0</v>
      </c>
      <c r="P24" s="16">
        <f t="shared" si="4"/>
        <v>728</v>
      </c>
      <c r="Q24" s="16">
        <f t="shared" si="5"/>
        <v>728</v>
      </c>
      <c r="R24" s="29" t="s">
        <v>42</v>
      </c>
      <c r="S24" s="16" t="s">
        <v>43</v>
      </c>
      <c r="T24" s="17" t="s">
        <v>44</v>
      </c>
      <c r="U24" s="16" t="s">
        <v>45</v>
      </c>
      <c r="V24" s="16">
        <v>18</v>
      </c>
      <c r="W24" s="16"/>
      <c r="X24" s="16"/>
      <c r="Y24" s="16"/>
      <c r="Z24" s="16"/>
      <c r="AA24" s="16"/>
    </row>
    <row r="25" customFormat="1" ht="51" customHeight="1" spans="1:27">
      <c r="A25" s="15" t="s">
        <v>65</v>
      </c>
      <c r="B25" s="16" t="s">
        <v>21</v>
      </c>
      <c r="C25" s="16" t="s">
        <v>40</v>
      </c>
      <c r="D25" s="17" t="s">
        <v>60</v>
      </c>
      <c r="E25" s="16">
        <v>2005</v>
      </c>
      <c r="F25" s="16">
        <v>0</v>
      </c>
      <c r="G25" s="16">
        <v>20</v>
      </c>
      <c r="H25" s="16">
        <f t="shared" si="0"/>
        <v>20</v>
      </c>
      <c r="I25" s="16">
        <v>0</v>
      </c>
      <c r="J25" s="16">
        <v>1</v>
      </c>
      <c r="K25" s="16">
        <f t="shared" si="1"/>
        <v>1</v>
      </c>
      <c r="L25" s="16">
        <v>0</v>
      </c>
      <c r="M25" s="16">
        <v>0.244</v>
      </c>
      <c r="N25" s="16">
        <f t="shared" si="2"/>
        <v>0.244</v>
      </c>
      <c r="O25" s="16">
        <f t="shared" si="3"/>
        <v>0</v>
      </c>
      <c r="P25" s="16">
        <f t="shared" si="4"/>
        <v>140</v>
      </c>
      <c r="Q25" s="16">
        <f t="shared" si="5"/>
        <v>140</v>
      </c>
      <c r="R25" s="29" t="s">
        <v>42</v>
      </c>
      <c r="S25" s="16" t="s">
        <v>43</v>
      </c>
      <c r="T25" s="17" t="s">
        <v>44</v>
      </c>
      <c r="U25" s="16" t="s">
        <v>45</v>
      </c>
      <c r="V25" s="16">
        <v>19</v>
      </c>
      <c r="W25" s="16"/>
      <c r="X25" s="16"/>
      <c r="Y25" s="16"/>
      <c r="Z25" s="16"/>
      <c r="AA25" s="16"/>
    </row>
    <row r="26" customFormat="1" ht="51" customHeight="1" spans="1:27">
      <c r="A26" s="15" t="s">
        <v>66</v>
      </c>
      <c r="B26" s="16" t="s">
        <v>21</v>
      </c>
      <c r="C26" s="16" t="s">
        <v>40</v>
      </c>
      <c r="D26" s="16" t="s">
        <v>67</v>
      </c>
      <c r="E26" s="16">
        <v>2005</v>
      </c>
      <c r="F26" s="16">
        <v>0</v>
      </c>
      <c r="G26" s="16">
        <v>45</v>
      </c>
      <c r="H26" s="16">
        <f t="shared" si="0"/>
        <v>45</v>
      </c>
      <c r="I26" s="16">
        <v>0</v>
      </c>
      <c r="J26" s="16">
        <v>1</v>
      </c>
      <c r="K26" s="16">
        <f t="shared" si="1"/>
        <v>1</v>
      </c>
      <c r="L26" s="16">
        <v>0</v>
      </c>
      <c r="M26" s="16">
        <v>0.5242</v>
      </c>
      <c r="N26" s="16">
        <f t="shared" si="2"/>
        <v>0.5242</v>
      </c>
      <c r="O26" s="16">
        <f t="shared" si="3"/>
        <v>0</v>
      </c>
      <c r="P26" s="16">
        <f t="shared" si="4"/>
        <v>315</v>
      </c>
      <c r="Q26" s="16">
        <f t="shared" si="5"/>
        <v>315</v>
      </c>
      <c r="R26" s="29" t="s">
        <v>42</v>
      </c>
      <c r="S26" s="16" t="s">
        <v>43</v>
      </c>
      <c r="T26" s="17" t="s">
        <v>44</v>
      </c>
      <c r="U26" s="16" t="s">
        <v>45</v>
      </c>
      <c r="V26" s="16">
        <v>20</v>
      </c>
      <c r="W26" s="16"/>
      <c r="X26" s="16"/>
      <c r="Y26" s="16"/>
      <c r="Z26" s="16"/>
      <c r="AA26" s="16"/>
    </row>
    <row r="27" customFormat="1" ht="51" customHeight="1" spans="1:27">
      <c r="A27" s="15" t="s">
        <v>68</v>
      </c>
      <c r="B27" s="16" t="s">
        <v>21</v>
      </c>
      <c r="C27" s="16" t="s">
        <v>40</v>
      </c>
      <c r="D27" s="16" t="s">
        <v>67</v>
      </c>
      <c r="E27" s="16">
        <v>2004</v>
      </c>
      <c r="F27" s="16">
        <v>0</v>
      </c>
      <c r="G27" s="16">
        <v>48</v>
      </c>
      <c r="H27" s="16">
        <f t="shared" si="0"/>
        <v>48</v>
      </c>
      <c r="I27" s="16">
        <v>0</v>
      </c>
      <c r="J27" s="16">
        <v>2</v>
      </c>
      <c r="K27" s="16">
        <f t="shared" si="1"/>
        <v>2</v>
      </c>
      <c r="L27" s="16">
        <v>0</v>
      </c>
      <c r="M27" s="16">
        <v>0.3964</v>
      </c>
      <c r="N27" s="16">
        <f t="shared" si="2"/>
        <v>0.3964</v>
      </c>
      <c r="O27" s="16">
        <f t="shared" si="3"/>
        <v>0</v>
      </c>
      <c r="P27" s="16">
        <f t="shared" si="4"/>
        <v>336</v>
      </c>
      <c r="Q27" s="16">
        <f t="shared" si="5"/>
        <v>336</v>
      </c>
      <c r="R27" s="29" t="s">
        <v>42</v>
      </c>
      <c r="S27" s="16" t="s">
        <v>43</v>
      </c>
      <c r="T27" s="17" t="s">
        <v>44</v>
      </c>
      <c r="U27" s="16" t="s">
        <v>45</v>
      </c>
      <c r="V27" s="16">
        <v>21</v>
      </c>
      <c r="W27" s="16"/>
      <c r="X27" s="16"/>
      <c r="Y27" s="16"/>
      <c r="Z27" s="16"/>
      <c r="AA27" s="16"/>
    </row>
    <row r="28" customFormat="1" ht="51" customHeight="1" spans="1:27">
      <c r="A28" s="15" t="s">
        <v>69</v>
      </c>
      <c r="B28" s="16" t="s">
        <v>21</v>
      </c>
      <c r="C28" s="16" t="s">
        <v>40</v>
      </c>
      <c r="D28" s="16" t="s">
        <v>67</v>
      </c>
      <c r="E28" s="16">
        <v>2005</v>
      </c>
      <c r="F28" s="16">
        <v>0</v>
      </c>
      <c r="G28" s="16">
        <v>16</v>
      </c>
      <c r="H28" s="16">
        <f t="shared" si="0"/>
        <v>16</v>
      </c>
      <c r="I28" s="16">
        <v>0</v>
      </c>
      <c r="J28" s="16">
        <v>2</v>
      </c>
      <c r="K28" s="16">
        <f t="shared" si="1"/>
        <v>2</v>
      </c>
      <c r="L28" s="16">
        <v>0</v>
      </c>
      <c r="M28" s="16">
        <v>0.144</v>
      </c>
      <c r="N28" s="16">
        <f t="shared" si="2"/>
        <v>0.144</v>
      </c>
      <c r="O28" s="16">
        <f t="shared" si="3"/>
        <v>0</v>
      </c>
      <c r="P28" s="16">
        <f t="shared" si="4"/>
        <v>112</v>
      </c>
      <c r="Q28" s="16">
        <f t="shared" si="5"/>
        <v>112</v>
      </c>
      <c r="R28" s="29" t="s">
        <v>42</v>
      </c>
      <c r="S28" s="16" t="s">
        <v>43</v>
      </c>
      <c r="T28" s="17" t="s">
        <v>44</v>
      </c>
      <c r="U28" s="16" t="s">
        <v>45</v>
      </c>
      <c r="V28" s="16">
        <v>22</v>
      </c>
      <c r="W28" s="16"/>
      <c r="X28" s="16"/>
      <c r="Y28" s="16"/>
      <c r="Z28" s="16"/>
      <c r="AA28" s="16"/>
    </row>
    <row r="29" customFormat="1" ht="51" customHeight="1" spans="1:27">
      <c r="A29" s="15" t="s">
        <v>70</v>
      </c>
      <c r="B29" s="16" t="s">
        <v>21</v>
      </c>
      <c r="C29" s="16" t="s">
        <v>40</v>
      </c>
      <c r="D29" s="16" t="s">
        <v>67</v>
      </c>
      <c r="E29" s="16">
        <v>2005</v>
      </c>
      <c r="F29" s="16">
        <v>0</v>
      </c>
      <c r="G29" s="16">
        <v>20</v>
      </c>
      <c r="H29" s="16">
        <f t="shared" si="0"/>
        <v>20</v>
      </c>
      <c r="I29" s="16">
        <v>0</v>
      </c>
      <c r="J29" s="16">
        <v>1</v>
      </c>
      <c r="K29" s="16">
        <f t="shared" si="1"/>
        <v>1</v>
      </c>
      <c r="L29" s="16">
        <v>0</v>
      </c>
      <c r="M29" s="16">
        <v>0.19</v>
      </c>
      <c r="N29" s="16">
        <f t="shared" si="2"/>
        <v>0.19</v>
      </c>
      <c r="O29" s="16">
        <f t="shared" si="3"/>
        <v>0</v>
      </c>
      <c r="P29" s="16">
        <f t="shared" si="4"/>
        <v>140</v>
      </c>
      <c r="Q29" s="16">
        <f t="shared" si="5"/>
        <v>140</v>
      </c>
      <c r="R29" s="29" t="s">
        <v>42</v>
      </c>
      <c r="S29" s="16" t="s">
        <v>43</v>
      </c>
      <c r="T29" s="17" t="s">
        <v>44</v>
      </c>
      <c r="U29" s="16" t="s">
        <v>45</v>
      </c>
      <c r="V29" s="16">
        <v>23</v>
      </c>
      <c r="W29" s="16"/>
      <c r="X29" s="16"/>
      <c r="Y29" s="16"/>
      <c r="Z29" s="16"/>
      <c r="AA29" s="16"/>
    </row>
    <row r="30" customFormat="1" ht="51" customHeight="1" spans="1:27">
      <c r="A30" s="15" t="s">
        <v>71</v>
      </c>
      <c r="B30" s="16" t="s">
        <v>21</v>
      </c>
      <c r="C30" s="16" t="s">
        <v>40</v>
      </c>
      <c r="D30" s="16" t="s">
        <v>67</v>
      </c>
      <c r="E30" s="16">
        <v>2005</v>
      </c>
      <c r="F30" s="16">
        <v>0</v>
      </c>
      <c r="G30" s="16">
        <v>240</v>
      </c>
      <c r="H30" s="16">
        <f t="shared" si="0"/>
        <v>240</v>
      </c>
      <c r="I30" s="16">
        <v>0</v>
      </c>
      <c r="J30" s="16">
        <v>5</v>
      </c>
      <c r="K30" s="16">
        <f t="shared" si="1"/>
        <v>5</v>
      </c>
      <c r="L30" s="16">
        <v>0</v>
      </c>
      <c r="M30" s="16">
        <v>2.04</v>
      </c>
      <c r="N30" s="16">
        <f t="shared" si="2"/>
        <v>2.04</v>
      </c>
      <c r="O30" s="16">
        <f t="shared" si="3"/>
        <v>0</v>
      </c>
      <c r="P30" s="16">
        <f t="shared" si="4"/>
        <v>1680</v>
      </c>
      <c r="Q30" s="16">
        <f t="shared" si="5"/>
        <v>1680</v>
      </c>
      <c r="R30" s="29" t="s">
        <v>42</v>
      </c>
      <c r="S30" s="16" t="s">
        <v>43</v>
      </c>
      <c r="T30" s="17" t="s">
        <v>44</v>
      </c>
      <c r="U30" s="16" t="s">
        <v>45</v>
      </c>
      <c r="V30" s="16">
        <v>24</v>
      </c>
      <c r="W30" s="16"/>
      <c r="X30" s="16"/>
      <c r="Y30" s="16"/>
      <c r="Z30" s="16"/>
      <c r="AA30" s="16"/>
    </row>
    <row r="31" ht="35" customHeight="1" spans="1:27">
      <c r="A31" s="18" t="s">
        <v>15</v>
      </c>
      <c r="B31" s="19"/>
      <c r="C31" s="19"/>
      <c r="D31" s="20"/>
      <c r="E31" s="16"/>
      <c r="F31" s="16">
        <f>SUM(F7:F30)</f>
        <v>562</v>
      </c>
      <c r="G31" s="16">
        <f t="shared" ref="G31:Q31" si="6">SUM(G7:G30)</f>
        <v>677</v>
      </c>
      <c r="H31" s="16">
        <f t="shared" si="6"/>
        <v>1239</v>
      </c>
      <c r="I31" s="16">
        <f t="shared" si="6"/>
        <v>39</v>
      </c>
      <c r="J31" s="16">
        <f t="shared" si="6"/>
        <v>21</v>
      </c>
      <c r="K31" s="16">
        <f t="shared" si="6"/>
        <v>60</v>
      </c>
      <c r="L31" s="16">
        <f t="shared" si="6"/>
        <v>4.5184</v>
      </c>
      <c r="M31" s="16">
        <f t="shared" si="6"/>
        <v>6.2514</v>
      </c>
      <c r="N31" s="16">
        <f t="shared" si="6"/>
        <v>10.7698</v>
      </c>
      <c r="O31" s="16">
        <f t="shared" si="6"/>
        <v>3934</v>
      </c>
      <c r="P31" s="16">
        <f t="shared" si="6"/>
        <v>4739</v>
      </c>
      <c r="Q31" s="16">
        <f t="shared" si="6"/>
        <v>8673</v>
      </c>
      <c r="R31" s="16"/>
      <c r="S31" s="16"/>
      <c r="T31" s="16"/>
      <c r="U31" s="16"/>
      <c r="V31" s="16"/>
      <c r="W31" s="16"/>
      <c r="X31" s="16"/>
      <c r="Y31" s="16"/>
      <c r="Z31" s="16">
        <f>SUM(Z7:Z30)</f>
        <v>0</v>
      </c>
      <c r="AA31" s="16">
        <f>SUM(AA7:AA30)</f>
        <v>0</v>
      </c>
    </row>
    <row r="32" ht="15" customHeight="1"/>
    <row r="33" ht="27" customHeight="1" spans="3:21">
      <c r="C33" s="3" t="s">
        <v>22</v>
      </c>
      <c r="L33" s="3" t="s">
        <v>23</v>
      </c>
      <c r="U33" s="3" t="s">
        <v>24</v>
      </c>
    </row>
    <row r="34" ht="27" customHeight="1" spans="1:27">
      <c r="A34" s="21"/>
      <c r="B34" s="22"/>
      <c r="C34" s="22"/>
      <c r="D34" s="22"/>
      <c r="E34" s="22"/>
      <c r="L34" s="22"/>
      <c r="M34" s="22"/>
      <c r="N34" s="22"/>
      <c r="O34" s="22"/>
      <c r="P34" s="22"/>
      <c r="Q34" s="22"/>
      <c r="R34" s="22"/>
      <c r="S34" s="22"/>
      <c r="T34" s="22"/>
      <c r="W34"/>
      <c r="X34"/>
      <c r="Y34"/>
      <c r="Z34"/>
      <c r="AA34"/>
    </row>
  </sheetData>
  <mergeCells count="37">
    <mergeCell ref="A2:Z2"/>
    <mergeCell ref="A3:D3"/>
    <mergeCell ref="L3:M3"/>
    <mergeCell ref="O3:R3"/>
    <mergeCell ref="V3:Y3"/>
    <mergeCell ref="A4:E4"/>
    <mergeCell ref="F4:H4"/>
    <mergeCell ref="I4:K4"/>
    <mergeCell ref="L4:N4"/>
    <mergeCell ref="O4:Q4"/>
    <mergeCell ref="R4:T4"/>
    <mergeCell ref="V4:AA4"/>
    <mergeCell ref="V5:X5"/>
    <mergeCell ref="Y5:AA5"/>
    <mergeCell ref="A31:D31"/>
    <mergeCell ref="L34:Q3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conditionalFormatting sqref="A7">
    <cfRule type="duplicateValues" dxfId="0" priority="7"/>
  </conditionalFormatting>
  <conditionalFormatting sqref="A24">
    <cfRule type="duplicateValues" dxfId="0" priority="1"/>
  </conditionalFormatting>
  <conditionalFormatting sqref="A27">
    <cfRule type="duplicateValues" dxfId="0" priority="2"/>
  </conditionalFormatting>
  <conditionalFormatting sqref="A8:A14 A30">
    <cfRule type="duplicateValues" dxfId="0" priority="8"/>
  </conditionalFormatting>
  <conditionalFormatting sqref="A15:A23 A25:A26 A28:A29">
    <cfRule type="duplicateValues" dxfId="0" priority="3"/>
  </conditionalFormatting>
  <dataValidations count="2">
    <dataValidation type="list" allowBlank="1" showInputMessage="1" sqref="R24 R7:R23 R25:R30">
      <formula1>附件2!$B$11:$B$12</formula1>
    </dataValidation>
    <dataValidation type="list" allowBlank="1" showInputMessage="1" showErrorMessage="1" sqref="R31">
      <formula1>附件2!$B$11:$B$12</formula1>
    </dataValidation>
  </dataValidations>
  <printOptions horizontalCentered="1"/>
  <pageMargins left="0.196527777777778" right="0.196527777777778" top="0.393055555555556" bottom="0.984027777777778" header="0.511805555555556" footer="0.511805555555556"/>
  <pageSetup paperSize="8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孙超</dc:creator>
  <cp:lastModifiedBy>超级奶爸</cp:lastModifiedBy>
  <dcterms:created xsi:type="dcterms:W3CDTF">2020-09-09T01:54:00Z</dcterms:created>
  <cp:lastPrinted>2021-05-21T08:29:00Z</cp:lastPrinted>
  <dcterms:modified xsi:type="dcterms:W3CDTF">2022-07-29T03:42:18Z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C0FA1ED626D04B8D8602A2B18E5AF05F</vt:lpwstr>
  </property>
</Properties>
</file>