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0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<sst xmlns="http://schemas.openxmlformats.org/spreadsheetml/2006/main" count="404" uniqueCount="288">
  <si>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</si>
  <si>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</si>
  <si>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</si>
  <si>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</si>
  <si>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</si>
  <si>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</si>
  <si>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</si>
  <si>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</si>
  <si>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</si>
  <si>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</si>
  <si>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</si>
  <si>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</si>
  <si>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</si>
  <si>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</si>
  <si>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</si>
  <si>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</si>
  <si>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</si>
  <si>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</si>
  <si>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</si>
  <si>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</si>
  <si>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</si>
  <si>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</si>
  <si>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</si>
  <si>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</si>
  <si>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</si>
  <si>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</si>
  <si>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</si>
  <si>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</si>
  <si>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</si>
  <si>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</si>
  <si>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</si>
  <si>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</si>
  <si>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</si>
  <si>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</si>
  <si>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</si>
  <si>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</si>
  <si>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</si>
  <si>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</si>
  <si>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</si>
  <si>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</si>
  <si>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</si>
  <si>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</si>
  <si>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</si>
  <si>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</si>
  <si>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</si>
  <si>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</si>
  <si>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</si>
  <si>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</si>
  <si>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</si>
  <si>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</si>
  <si>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</si>
  <si>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</si>
  <si>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</si>
  <si>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</si>
  <si>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</si>
  <si>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</si>
  <si>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</si>
  <si>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</si>
  <si>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</si>
  <si>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</si>
  <si>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</si>
  <si>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</si>
  <si>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</si>
  <si>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</si>
  <si>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</si>
  <si>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</si>
  <si>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</si>
  <si>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</si>
  <si>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</si>
  <si>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</si>
  <si>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</si>
  <si>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</si>
  <si>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</si>
  <si>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</si>
  <si>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</si>
  <si>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</si>
  <si>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</si>
  <si>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</si>
  <si>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</si>
  <si>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</si>
  <si>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</si>
  <si>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</si>
  <si>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</si>
  <si>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</si>
  <si>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</si>
  <si>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</si>
  <si>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>一般性转移支付</t>
  </si>
  <si>
    <t>二、政府性基金预算资金</t>
  </si>
  <si>
    <t>政府性基金预算资金</t>
  </si>
  <si>
    <t xml:space="preserve">  本年收入合计</t>
  </si>
  <si>
    <t>三、上年结转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</si>
  <si>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</si>
  <si>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</si>
  <si>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</si>
  <si>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</si>
  <si>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</si>
  <si>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</si>
  <si>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</si>
  <si>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</si>
  <si>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</si>
  <si>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</si>
  <si>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</si>
  <si>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社会保障和就业支出</t>
  </si>
  <si>
    <t>人力资源和社会保障管理事务</t>
  </si>
  <si>
    <t>行政运行</t>
  </si>
  <si>
    <t>劳动保障监察</t>
  </si>
  <si>
    <t>劳动关系和维权</t>
  </si>
  <si>
    <t>其他人力资源和社会保障管理事务支出</t>
  </si>
  <si>
    <t>行政事业单位养老支出</t>
  </si>
  <si>
    <t>行政单位离退休</t>
  </si>
  <si>
    <t>机关事业单位基本养老保险缴费支出</t>
  </si>
  <si>
    <t>机关事业单位职业年金缴费支出</t>
  </si>
  <si>
    <t>对机关事业单位基本养老保险基金的补助</t>
  </si>
  <si>
    <t>其他社会保障和就业支出</t>
  </si>
  <si>
    <t>就业补助</t>
  </si>
  <si>
    <t>就业创业服务补助</t>
  </si>
  <si>
    <t>公益性岗位补贴</t>
  </si>
  <si>
    <t>就业见习补贴</t>
  </si>
  <si>
    <t>其他就业补助支出</t>
  </si>
  <si>
    <t>财政对基本养老保险基金的补助</t>
  </si>
  <si>
    <t>财政对企业职工基本养老保险基金的补助</t>
  </si>
  <si>
    <t>财政对城乡居民基本养老保险基金的补助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</si>
  <si>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</si>
  <si>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</si>
  <si>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</si>
  <si>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</si>
  <si>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</si>
  <si>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</si>
  <si>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</si>
  <si>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城乡社区支出</t>
  </si>
  <si>
    <t>国有土地使用权出让收入安排的支出</t>
  </si>
  <si>
    <t>补助被征地农民支出</t>
  </si>
  <si>
    <t>农林水支出</t>
  </si>
  <si>
    <t>普惠金融发展支出</t>
  </si>
  <si>
    <t>创业担保贷款贴息及奖补</t>
  </si>
  <si>
    <t>国有资本经营预算支出</t>
  </si>
  <si>
    <t>解决历史遗留问题及改革成本支出</t>
  </si>
  <si>
    <t>国有企业退休人员社会化管理补助支出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</si>
  <si>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</si>
  <si>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</si>
  <si>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</si>
  <si>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</si>
  <si>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</si>
  <si>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</si>
  <si>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</si>
  <si>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</si>
  <si>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</si>
  <si>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</si>
  <si>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</si>
  <si>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</si>
  <si>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</si>
  <si>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</si>
  <si>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</si>
  <si>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</si>
  <si>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</si>
  <si>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</si>
  <si>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</si>
  <si>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</si>
  <si>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</si>
  <si>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</si>
  <si>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</si>
  <si>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</si>
  <si>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</si>
  <si>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</si>
  <si>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</si>
  <si>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</si>
  <si>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</si>
  <si>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</si>
  <si>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</si>
  <si>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</si>
  <si>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</si>
  <si>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</si>
  <si>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</si>
  <si>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</si>
  <si>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</si>
  <si>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</si>
  <si>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</si>
  <si>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</si>
  <si>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山丹县人力资源和社会保障局</t>
  </si>
  <si>
    <t>一般公共预算支出情况表</t>
  </si>
  <si>
    <t>科目编码</t>
  </si>
  <si>
    <t>科目名称</t>
  </si>
  <si>
    <t>208</t>
  </si>
  <si>
    <t>20801</t>
  </si>
  <si>
    <t>2080101</t>
  </si>
  <si>
    <t>2080105</t>
  </si>
  <si>
    <t>2080110</t>
  </si>
  <si>
    <t>2080199</t>
  </si>
  <si>
    <t>20805</t>
  </si>
  <si>
    <t>2080501</t>
  </si>
  <si>
    <t>2080505</t>
  </si>
  <si>
    <t>2080506</t>
  </si>
  <si>
    <t>2080507</t>
  </si>
  <si>
    <t>20899</t>
  </si>
  <si>
    <t>2089999</t>
  </si>
  <si>
    <t>20807</t>
  </si>
  <si>
    <t>2080701</t>
  </si>
  <si>
    <t>2080705</t>
  </si>
  <si>
    <t>2080711</t>
  </si>
  <si>
    <t>20826</t>
  </si>
  <si>
    <t>2082601</t>
  </si>
  <si>
    <t>2082602</t>
  </si>
  <si>
    <t>210</t>
  </si>
  <si>
    <t>基层医疗卫生机构</t>
  </si>
  <si>
    <t>乡镇卫生院</t>
  </si>
  <si>
    <t>21011</t>
  </si>
  <si>
    <t>2101101</t>
  </si>
  <si>
    <t>2101103</t>
  </si>
  <si>
    <t>221</t>
  </si>
  <si>
    <t>22102</t>
  </si>
  <si>
    <t>2210201</t>
  </si>
  <si>
    <t>213</t>
  </si>
  <si>
    <t>21308</t>
  </si>
  <si>
    <t>2130804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</si>
  <si>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</si>
  <si>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</si>
  <si>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</si>
  <si>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</si>
  <si>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</si>
  <si>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</si>
  <si>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303</t>
  </si>
  <si>
    <t>对个人和家庭的补助</t>
  </si>
  <si>
    <t>30309</t>
  </si>
  <si>
    <t>奖励金</t>
  </si>
  <si>
    <t>30305</t>
  </si>
  <si>
    <t>生活补助</t>
  </si>
  <si>
    <t>30302</t>
  </si>
  <si>
    <t>退休费</t>
  </si>
  <si>
    <t>30307</t>
  </si>
  <si>
    <t>医疗费补助</t>
  </si>
  <si>
    <t>301</t>
  </si>
  <si>
    <t>工资福利支出</t>
  </si>
  <si>
    <t>30103</t>
  </si>
  <si>
    <t>奖金</t>
  </si>
  <si>
    <t>30102</t>
  </si>
  <si>
    <t>津贴补贴</t>
  </si>
  <si>
    <t>30107</t>
  </si>
  <si>
    <t>绩效工资</t>
  </si>
  <si>
    <t>30101</t>
  </si>
  <si>
    <t>基本工资</t>
  </si>
  <si>
    <t>30108</t>
  </si>
  <si>
    <t>机关事业单位基本养老保险缴费</t>
  </si>
  <si>
    <t>30109</t>
  </si>
  <si>
    <t>职业年金缴费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</si>
  <si>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</si>
  <si>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</si>
  <si>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</si>
  <si>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</si>
  <si>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</si>
  <si>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</si>
  <si>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30113</t>
  </si>
  <si>
    <t>302</t>
  </si>
  <si>
    <t>商品和服务支出</t>
  </si>
  <si>
    <t>30239</t>
  </si>
  <si>
    <t>其他交通费用</t>
  </si>
  <si>
    <t>30228</t>
  </si>
  <si>
    <t>工会经费</t>
  </si>
  <si>
    <t>30211</t>
  </si>
  <si>
    <t>差旅费</t>
  </si>
  <si>
    <t>30217</t>
  </si>
  <si>
    <t>公务接待费</t>
  </si>
  <si>
    <t>30207</t>
  </si>
  <si>
    <t>邮电费</t>
  </si>
  <si>
    <t>30204</t>
  </si>
  <si>
    <t>手续费</t>
  </si>
  <si>
    <t>30202</t>
  </si>
  <si>
    <t>印刷费</t>
  </si>
  <si>
    <t>30201</t>
  </si>
  <si>
    <t>办公费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</si>
  <si>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</si>
  <si>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</si>
  <si>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</si>
  <si>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</si>
  <si>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</si>
  <si>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</si>
  <si>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</si>
  <si>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</si>
  <si>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</si>
  <si>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</si>
  <si>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</si>
  <si>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2025年被征地农民养老保险缴费补贴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</si>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</sst>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\-mm\-dd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9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4" fontId="3" fillId="2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5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0" fontId="0" fillId="0" borderId="7" xfId="0" applyFont="1" applyBorder="1">
      <alignment vertical="center"/>
    </xf>
    <xf numFmtId="0" fontId="0" fillId="0" borderId="4" xfId="0" applyFont="1" applyBorder="1">
      <alignment vertical="center"/>
    </xf>
    <xf numFmtId="4" fontId="3" fillId="0" borderId="4" xfId="0" applyNumberFormat="1" applyFont="1" applyBorder="1" applyAlignment="1">
      <alignment horizontal="right" vertical="center" wrapText="1"/>
    </xf>
    <xf numFmtId="0" fontId="0" fillId="0" borderId="6" xfId="0" applyFont="1" applyBorder="1">
      <alignment vertical="center"/>
    </xf>
    <xf numFmtId="4" fontId="8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177" fontId="12" fillId="0" borderId="0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2.54166666666667" customWidth="1"/>
    <col min="2" max="2" width="14.1166666666667" customWidth="1"/>
    <col min="3" max="4" width="9.76666666666667" customWidth="1"/>
    <col min="5" max="5" width="14.925" customWidth="1"/>
    <col min="6" max="6" width="11.4" customWidth="1"/>
    <col min="7" max="7" width="11.5083333333333" customWidth="1"/>
    <col min="8" max="8" width="9.76666666666667" customWidth="1"/>
    <col min="9" max="9" width="17.775" customWidth="1"/>
    <col min="10" max="11" width="9.7666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05" customHeight="1" spans="1:11">
      <c r="A3" s="43"/>
      <c r="B3" s="65" t="s">
        <v>0</v>
      </c>
      <c r="C3" s="66"/>
      <c r="D3" s="66"/>
      <c r="E3" s="65"/>
      <c r="F3" s="43"/>
      <c r="G3" s="43"/>
      <c r="H3" s="43"/>
      <c r="I3" s="43"/>
      <c r="J3" s="43"/>
      <c r="K3" s="43"/>
    </row>
    <row r="4" ht="26.05" customHeight="1" spans="1:11">
      <c r="A4" s="43"/>
      <c r="B4" s="65" t="s">
        <v>1</v>
      </c>
      <c r="C4" s="65"/>
      <c r="D4" s="65"/>
      <c r="E4" s="65"/>
      <c r="F4" s="43"/>
      <c r="G4" s="43"/>
      <c r="H4" s="43"/>
      <c r="I4" s="43"/>
      <c r="J4" s="43"/>
      <c r="K4" s="43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9" customHeight="1" spans="1:11">
      <c r="A6" s="1"/>
      <c r="B6" s="67" t="s">
        <v>2</v>
      </c>
      <c r="C6" s="67"/>
      <c r="D6" s="67"/>
      <c r="E6" s="67"/>
      <c r="F6" s="67"/>
      <c r="G6" s="67"/>
      <c r="H6" s="67"/>
      <c r="I6" s="67"/>
      <c r="J6" s="67"/>
      <c r="K6" s="67"/>
    </row>
    <row r="7" ht="26.05" customHeight="1" spans="1:1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</row>
    <row r="8" ht="26.05" customHeight="1" spans="1:1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ht="26.05" customHeight="1" spans="1:1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ht="26.05" customHeight="1" spans="1:11">
      <c r="A10" s="43"/>
      <c r="B10" s="65" t="s">
        <v>3</v>
      </c>
      <c r="C10" s="65"/>
      <c r="D10" s="65"/>
      <c r="E10" s="65"/>
      <c r="F10" s="68" t="s">
        <v>4</v>
      </c>
      <c r="G10" s="69">
        <v>45694</v>
      </c>
      <c r="H10" s="65"/>
      <c r="I10" s="65"/>
      <c r="J10" s="65"/>
      <c r="K10" s="43"/>
    </row>
    <row r="11" ht="26.05" customHeight="1" spans="1:11">
      <c r="A11" s="43"/>
      <c r="B11" s="65"/>
      <c r="C11" s="65"/>
      <c r="D11" s="65"/>
      <c r="E11" s="65"/>
      <c r="F11" s="65"/>
      <c r="G11" s="65"/>
      <c r="H11" s="65"/>
      <c r="I11" s="65"/>
      <c r="J11" s="65"/>
      <c r="K11" s="43"/>
    </row>
    <row r="12" ht="26.05" customHeight="1" spans="1:11">
      <c r="A12" s="43"/>
      <c r="B12" s="68" t="s">
        <v>5</v>
      </c>
      <c r="C12" s="68"/>
      <c r="D12" s="65"/>
      <c r="E12" s="68" t="s">
        <v>6</v>
      </c>
      <c r="F12" s="65"/>
      <c r="G12" s="65"/>
      <c r="H12" s="68" t="s">
        <v>7</v>
      </c>
      <c r="I12" s="65"/>
      <c r="J12" s="65"/>
      <c r="K12" s="43"/>
    </row>
    <row r="13" ht="16.35" customHeight="1" spans="1:11">
      <c r="A13" s="1"/>
      <c r="B13" s="1"/>
      <c r="C13" s="1" t="s">
        <v>8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19" sqref="D19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27.1416666666667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05" customHeight="1" spans="1:8">
      <c r="A2" s="2" t="s">
        <v>269</v>
      </c>
      <c r="B2" s="2"/>
      <c r="C2" s="2"/>
      <c r="D2" s="2"/>
      <c r="E2" s="2"/>
      <c r="F2" s="2"/>
      <c r="G2" s="2"/>
      <c r="H2" s="2"/>
    </row>
    <row r="3" ht="26.05" customHeight="1" spans="1:8">
      <c r="A3" s="1"/>
      <c r="B3" s="1"/>
      <c r="C3" s="1"/>
      <c r="D3" s="1"/>
      <c r="E3" s="1"/>
      <c r="F3" s="1"/>
      <c r="G3" s="1"/>
      <c r="H3" s="3" t="s">
        <v>32</v>
      </c>
    </row>
    <row r="4" ht="26.05" customHeight="1" spans="1:8">
      <c r="A4" s="4" t="s">
        <v>175</v>
      </c>
      <c r="B4" s="10" t="s">
        <v>270</v>
      </c>
      <c r="C4" s="10"/>
      <c r="D4" s="10"/>
      <c r="E4" s="10"/>
      <c r="F4" s="10"/>
      <c r="G4" s="10" t="s">
        <v>271</v>
      </c>
      <c r="H4" s="5" t="s">
        <v>272</v>
      </c>
    </row>
    <row r="5" ht="26.05" customHeight="1" spans="1:8">
      <c r="A5" s="4"/>
      <c r="B5" s="10" t="s">
        <v>101</v>
      </c>
      <c r="C5" s="10" t="s">
        <v>273</v>
      </c>
      <c r="D5" s="10" t="s">
        <v>260</v>
      </c>
      <c r="E5" s="10" t="s">
        <v>274</v>
      </c>
      <c r="F5" s="10"/>
      <c r="G5" s="10"/>
      <c r="H5" s="5"/>
    </row>
    <row r="6" ht="26.05" customHeight="1" spans="1:8">
      <c r="A6" s="4"/>
      <c r="B6" s="10"/>
      <c r="C6" s="10"/>
      <c r="D6" s="10"/>
      <c r="E6" s="10" t="s">
        <v>275</v>
      </c>
      <c r="F6" s="10" t="s">
        <v>276</v>
      </c>
      <c r="G6" s="10"/>
      <c r="H6" s="5"/>
    </row>
    <row r="7" ht="26.05" customHeight="1" spans="1:8">
      <c r="A7" s="6" t="s">
        <v>101</v>
      </c>
      <c r="B7" s="18">
        <v>2.75</v>
      </c>
      <c r="C7" s="18"/>
      <c r="D7" s="18">
        <v>2.75</v>
      </c>
      <c r="E7" s="18"/>
      <c r="F7" s="18"/>
      <c r="G7" s="18"/>
      <c r="H7" s="19"/>
    </row>
    <row r="8" ht="26.05" customHeight="1" spans="1:8">
      <c r="A8" s="6" t="s">
        <v>178</v>
      </c>
      <c r="B8" s="18">
        <v>2.75</v>
      </c>
      <c r="C8" s="18"/>
      <c r="D8" s="18">
        <v>2.75</v>
      </c>
      <c r="E8" s="18"/>
      <c r="F8" s="18"/>
      <c r="G8" s="18"/>
      <c r="H8" s="19"/>
    </row>
    <row r="9" ht="26.05" customHeight="1" spans="1:8">
      <c r="A9" s="8" t="s">
        <v>178</v>
      </c>
      <c r="B9" s="11">
        <v>2.75</v>
      </c>
      <c r="C9" s="11"/>
      <c r="D9" s="11">
        <v>2.75</v>
      </c>
      <c r="E9" s="11"/>
      <c r="F9" s="11"/>
      <c r="G9" s="11"/>
      <c r="H9" s="12"/>
    </row>
    <row r="10" ht="16.35" customHeight="1"/>
    <row r="11" ht="16.35" customHeight="1" spans="1:8">
      <c r="A11" s="1" t="s">
        <v>82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19" sqref="F19"/>
    </sheetView>
  </sheetViews>
  <sheetFormatPr defaultColWidth="10" defaultRowHeight="13.5" outlineLevelCol="5"/>
  <cols>
    <col min="1" max="1" width="9.76666666666667" customWidth="1"/>
    <col min="2" max="2" width="23.6166666666667" customWidth="1"/>
    <col min="3" max="3" width="21.7083333333333" customWidth="1"/>
    <col min="4" max="4" width="21.275" customWidth="1"/>
    <col min="5" max="5" width="17.9083333333333" customWidth="1"/>
    <col min="6" max="6" width="9.76666666666667" customWidth="1"/>
  </cols>
  <sheetData>
    <row r="1" ht="16.35" customHeight="1" spans="1:6">
      <c r="A1" s="1"/>
      <c r="B1" s="1"/>
      <c r="C1" s="1"/>
      <c r="D1" s="1"/>
      <c r="E1" s="1"/>
      <c r="F1" s="1"/>
    </row>
    <row r="2" ht="26.05" customHeight="1" spans="1:6">
      <c r="A2" s="2" t="s">
        <v>277</v>
      </c>
      <c r="B2" s="2"/>
      <c r="C2" s="2"/>
      <c r="D2" s="2"/>
      <c r="E2" s="2"/>
      <c r="F2" s="1"/>
    </row>
    <row r="3" ht="26.05" customHeight="1" spans="1:6">
      <c r="A3" s="1"/>
      <c r="B3" s="1"/>
      <c r="C3" s="1"/>
      <c r="D3" s="1"/>
      <c r="E3" s="1" t="s">
        <v>32</v>
      </c>
      <c r="F3" s="1"/>
    </row>
    <row r="4" ht="26.05" customHeight="1" spans="1:6">
      <c r="A4" s="4" t="s">
        <v>278</v>
      </c>
      <c r="B4" s="10" t="s">
        <v>35</v>
      </c>
      <c r="C4" s="10" t="s">
        <v>101</v>
      </c>
      <c r="D4" s="10" t="s">
        <v>98</v>
      </c>
      <c r="E4" s="5" t="s">
        <v>99</v>
      </c>
      <c r="F4" s="1"/>
    </row>
    <row r="5" ht="26.05" customHeight="1" spans="1:6">
      <c r="A5" s="4" t="s">
        <v>219</v>
      </c>
      <c r="B5" s="10" t="s">
        <v>219</v>
      </c>
      <c r="C5" s="10">
        <v>1</v>
      </c>
      <c r="D5" s="10">
        <v>2</v>
      </c>
      <c r="E5" s="5">
        <v>3</v>
      </c>
      <c r="F5" s="1"/>
    </row>
    <row r="6" ht="26.05" customHeight="1" spans="1:6">
      <c r="A6" s="13">
        <v>1</v>
      </c>
      <c r="B6" s="14" t="s">
        <v>101</v>
      </c>
      <c r="C6" s="15">
        <v>33.4</v>
      </c>
      <c r="D6" s="15">
        <v>29.4</v>
      </c>
      <c r="E6" s="7">
        <v>4</v>
      </c>
      <c r="F6" s="1"/>
    </row>
    <row r="7" ht="26.05" customHeight="1" spans="1:6">
      <c r="A7" s="4">
        <v>2</v>
      </c>
      <c r="B7" s="16" t="s">
        <v>258</v>
      </c>
      <c r="C7" s="17">
        <v>14</v>
      </c>
      <c r="D7" s="17">
        <v>12</v>
      </c>
      <c r="E7" s="9">
        <v>2</v>
      </c>
      <c r="F7" s="1"/>
    </row>
    <row r="8" ht="26.05" customHeight="1" spans="1:6">
      <c r="A8" s="4">
        <v>3</v>
      </c>
      <c r="B8" s="16" t="s">
        <v>262</v>
      </c>
      <c r="C8" s="17">
        <v>4.5</v>
      </c>
      <c r="D8" s="17">
        <v>2.5</v>
      </c>
      <c r="E8" s="9">
        <v>2</v>
      </c>
      <c r="F8" s="1"/>
    </row>
    <row r="9" ht="26.05" customHeight="1" spans="1:6">
      <c r="A9" s="4">
        <v>4</v>
      </c>
      <c r="B9" s="16" t="s">
        <v>266</v>
      </c>
      <c r="C9" s="17">
        <v>0.9</v>
      </c>
      <c r="D9" s="17">
        <v>0.9</v>
      </c>
      <c r="E9" s="9"/>
      <c r="F9" s="1"/>
    </row>
    <row r="10" ht="26.05" customHeight="1" spans="1:6">
      <c r="A10" s="4">
        <v>5</v>
      </c>
      <c r="B10" s="16" t="s">
        <v>268</v>
      </c>
      <c r="C10" s="17">
        <v>14</v>
      </c>
      <c r="D10" s="17">
        <v>14</v>
      </c>
      <c r="E10" s="9"/>
      <c r="F10" s="1"/>
    </row>
    <row r="11" ht="16.35" customHeight="1"/>
    <row r="12" ht="16.35" customHeight="1" spans="1:5">
      <c r="A12" s="1" t="s">
        <v>82</v>
      </c>
      <c r="B12" s="1"/>
      <c r="C12" s="1"/>
      <c r="D12" s="1"/>
      <c r="E12" s="1"/>
    </row>
  </sheetData>
  <mergeCells count="2">
    <mergeCell ref="A2:E2"/>
    <mergeCell ref="A12:E1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1916666666667" customWidth="1"/>
    <col min="2" max="2" width="23.8833333333333" customWidth="1"/>
  </cols>
  <sheetData>
    <row r="1" ht="16.35" customHeight="1" spans="1:2">
      <c r="A1" s="1"/>
      <c r="B1" s="1"/>
    </row>
    <row r="2" ht="26.05" customHeight="1" spans="1:2">
      <c r="A2" s="2" t="s">
        <v>279</v>
      </c>
      <c r="B2" s="2"/>
    </row>
    <row r="3" ht="26.05" customHeight="1" spans="1:2">
      <c r="A3" s="1"/>
      <c r="B3" s="3" t="s">
        <v>32</v>
      </c>
    </row>
    <row r="4" ht="26.05" customHeight="1" spans="1:2">
      <c r="A4" s="4" t="s">
        <v>35</v>
      </c>
      <c r="B4" s="5" t="s">
        <v>36</v>
      </c>
    </row>
    <row r="5" ht="26.05" customHeight="1" spans="1:2">
      <c r="A5" s="8" t="s">
        <v>280</v>
      </c>
      <c r="B5" s="12">
        <v>210</v>
      </c>
    </row>
    <row r="6" ht="16.35" customHeight="1"/>
    <row r="7" ht="16.35" customHeight="1" spans="1:2">
      <c r="A7" s="1" t="s">
        <v>82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281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4" t="s">
        <v>175</v>
      </c>
      <c r="B4" s="10" t="s">
        <v>101</v>
      </c>
      <c r="C4" s="10" t="s">
        <v>282</v>
      </c>
      <c r="D4" s="10" t="s">
        <v>283</v>
      </c>
      <c r="E4" s="5" t="s">
        <v>284</v>
      </c>
    </row>
    <row r="5" ht="26.05" customHeight="1" spans="1:5">
      <c r="A5" s="4" t="s">
        <v>219</v>
      </c>
      <c r="B5" s="10">
        <v>1</v>
      </c>
      <c r="C5" s="10">
        <v>2</v>
      </c>
      <c r="D5" s="10">
        <v>3</v>
      </c>
      <c r="E5" s="5">
        <v>4</v>
      </c>
    </row>
    <row r="6" ht="26.05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82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" sqref="A1"/>
    </sheetView>
  </sheetViews>
  <sheetFormatPr defaultColWidth="10" defaultRowHeight="13.5" outlineLevelCol="1"/>
  <cols>
    <col min="1" max="1" width="63.9166666666667" customWidth="1"/>
    <col min="2" max="2" width="21.1666666666667" customWidth="1"/>
  </cols>
  <sheetData>
    <row r="1" ht="16.35" customHeight="1" spans="1:1">
      <c r="A1" s="1"/>
    </row>
    <row r="2" ht="26.05" customHeight="1" spans="1:2">
      <c r="A2" s="2" t="s">
        <v>285</v>
      </c>
      <c r="B2" s="2"/>
    </row>
    <row r="3" ht="26.05" customHeight="1" spans="1:2">
      <c r="A3" s="3" t="s">
        <v>286</v>
      </c>
      <c r="B3" s="3"/>
    </row>
    <row r="4" ht="26.05" customHeight="1" spans="1:2">
      <c r="A4" s="4" t="s">
        <v>35</v>
      </c>
      <c r="B4" s="5" t="s">
        <v>36</v>
      </c>
    </row>
    <row r="5" ht="26.05" customHeight="1" spans="1:2">
      <c r="A5" s="4" t="s">
        <v>219</v>
      </c>
      <c r="B5" s="5">
        <v>1</v>
      </c>
    </row>
    <row r="6" ht="26.05" customHeight="1" spans="1:2">
      <c r="A6" s="6" t="s">
        <v>287</v>
      </c>
      <c r="B6" s="7">
        <v>0</v>
      </c>
    </row>
    <row r="7" ht="26.05" customHeight="1" spans="1:2">
      <c r="A7" s="6"/>
      <c r="B7" s="7">
        <v>0</v>
      </c>
    </row>
    <row r="8" ht="26.05" customHeight="1" spans="1:2">
      <c r="A8" s="8"/>
      <c r="B8" s="9">
        <v>0</v>
      </c>
    </row>
    <row r="9" ht="16.35" customHeight="1"/>
    <row r="10" ht="16.35" customHeight="1" spans="1:1">
      <c r="A10" s="1" t="s">
        <v>82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A1" sqref="A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40.5" customHeight="1" spans="1:2">
      <c r="A1" s="1"/>
      <c r="B1" s="1"/>
    </row>
    <row r="2" ht="32.55" customHeight="1" spans="1:3">
      <c r="A2" s="1"/>
      <c r="B2" s="2" t="s">
        <v>9</v>
      </c>
      <c r="C2" s="2"/>
    </row>
    <row r="3" ht="33.6" customHeight="1" spans="1:3">
      <c r="A3" s="59"/>
      <c r="B3" s="60" t="s">
        <v>10</v>
      </c>
      <c r="C3" s="61" t="s">
        <v>11</v>
      </c>
    </row>
    <row r="4" ht="32.55" customHeight="1" spans="1:3">
      <c r="A4" s="62"/>
      <c r="B4" s="63" t="s">
        <v>12</v>
      </c>
      <c r="C4" s="64" t="s">
        <v>13</v>
      </c>
    </row>
    <row r="5" ht="32.55" customHeight="1" spans="1:3">
      <c r="A5" s="62"/>
      <c r="B5" s="63" t="s">
        <v>14</v>
      </c>
      <c r="C5" s="64" t="s">
        <v>15</v>
      </c>
    </row>
    <row r="6" ht="32.55" customHeight="1" spans="1:3">
      <c r="A6" s="62"/>
      <c r="B6" s="63" t="s">
        <v>16</v>
      </c>
      <c r="C6" s="64" t="s">
        <v>17</v>
      </c>
    </row>
    <row r="7" ht="32.55" customHeight="1" spans="1:3">
      <c r="A7" s="62"/>
      <c r="B7" s="63" t="s">
        <v>18</v>
      </c>
      <c r="C7" s="64"/>
    </row>
    <row r="8" ht="32.55" customHeight="1" spans="1:3">
      <c r="A8" s="62"/>
      <c r="B8" s="63" t="s">
        <v>19</v>
      </c>
      <c r="C8" s="64" t="s">
        <v>20</v>
      </c>
    </row>
    <row r="9" ht="32.55" customHeight="1" spans="1:3">
      <c r="A9" s="62"/>
      <c r="B9" s="63" t="s">
        <v>21</v>
      </c>
      <c r="C9" s="64" t="s">
        <v>22</v>
      </c>
    </row>
    <row r="10" ht="32.55" customHeight="1" spans="1:3">
      <c r="A10" s="62"/>
      <c r="B10" s="63" t="s">
        <v>23</v>
      </c>
      <c r="C10" s="64" t="s">
        <v>24</v>
      </c>
    </row>
    <row r="11" ht="32.55" customHeight="1" spans="1:3">
      <c r="A11" s="62"/>
      <c r="B11" s="63" t="s">
        <v>25</v>
      </c>
      <c r="C11" s="64" t="s">
        <v>26</v>
      </c>
    </row>
    <row r="12" ht="32.55" customHeight="1" spans="1:3">
      <c r="A12" s="62"/>
      <c r="B12" s="63" t="s">
        <v>27</v>
      </c>
      <c r="C12" s="64"/>
    </row>
    <row r="13" ht="32.55" customHeight="1" spans="1:3">
      <c r="A13" s="1"/>
      <c r="B13" s="63" t="s">
        <v>28</v>
      </c>
      <c r="C13" s="64"/>
    </row>
    <row r="14" ht="32.55" customHeight="1" spans="1:3">
      <c r="A14" s="1"/>
      <c r="B14" s="63" t="s">
        <v>29</v>
      </c>
      <c r="C14" s="64" t="s">
        <v>13</v>
      </c>
    </row>
    <row r="15" ht="32.55" customHeight="1" spans="2:3">
      <c r="B15" s="63" t="s">
        <v>30</v>
      </c>
      <c r="C15" s="64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opLeftCell="A24" workbookViewId="0">
      <selection activeCell="B39" sqref="B39:B40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  <col min="5" max="6" width="9.76666666666667" customWidth="1"/>
    <col min="7" max="7" width="12.625"/>
  </cols>
  <sheetData>
    <row r="1" ht="16.35" customHeight="1" spans="1:4">
      <c r="A1" s="1"/>
      <c r="B1" s="1"/>
      <c r="C1" s="1"/>
      <c r="D1" s="1"/>
    </row>
    <row r="2" ht="26.05" customHeight="1" spans="1:4">
      <c r="A2" s="2" t="s">
        <v>31</v>
      </c>
      <c r="B2" s="2"/>
      <c r="C2" s="2"/>
      <c r="D2" s="2"/>
    </row>
    <row r="3" ht="26.05" customHeight="1" spans="1:4">
      <c r="A3" s="55"/>
      <c r="B3" s="55"/>
      <c r="C3" s="55"/>
      <c r="D3" s="56" t="s">
        <v>32</v>
      </c>
    </row>
    <row r="4" ht="26.05" customHeight="1" spans="1:4">
      <c r="A4" s="13" t="s">
        <v>33</v>
      </c>
      <c r="B4" s="13"/>
      <c r="C4" s="20" t="s">
        <v>34</v>
      </c>
      <c r="D4" s="20"/>
    </row>
    <row r="5" ht="26.05" customHeight="1" spans="1:4">
      <c r="A5" s="13" t="s">
        <v>35</v>
      </c>
      <c r="B5" s="21" t="s">
        <v>36</v>
      </c>
      <c r="C5" s="21" t="s">
        <v>35</v>
      </c>
      <c r="D5" s="20" t="s">
        <v>36</v>
      </c>
    </row>
    <row r="6" ht="26.05" customHeight="1" spans="1:4">
      <c r="A6" s="8" t="s">
        <v>37</v>
      </c>
      <c r="B6" s="53">
        <v>11791.206317</v>
      </c>
      <c r="C6" s="16" t="s">
        <v>38</v>
      </c>
      <c r="D6" s="45"/>
    </row>
    <row r="7" ht="26.05" customHeight="1" spans="1:4">
      <c r="A7" s="8" t="s">
        <v>39</v>
      </c>
      <c r="B7" s="44">
        <v>210</v>
      </c>
      <c r="C7" s="16" t="s">
        <v>40</v>
      </c>
      <c r="D7" s="45"/>
    </row>
    <row r="8" ht="26.05" customHeight="1" spans="1:4">
      <c r="A8" s="8" t="s">
        <v>41</v>
      </c>
      <c r="B8" s="44"/>
      <c r="C8" s="16" t="s">
        <v>42</v>
      </c>
      <c r="D8" s="45"/>
    </row>
    <row r="9" ht="26.05" customHeight="1" spans="1:4">
      <c r="A9" s="8" t="s">
        <v>43</v>
      </c>
      <c r="B9" s="44"/>
      <c r="C9" s="16" t="s">
        <v>44</v>
      </c>
      <c r="D9" s="45"/>
    </row>
    <row r="10" ht="26.05" customHeight="1" spans="1:4">
      <c r="A10" s="8" t="s">
        <v>45</v>
      </c>
      <c r="B10" s="44"/>
      <c r="C10" s="16" t="s">
        <v>46</v>
      </c>
      <c r="D10" s="45"/>
    </row>
    <row r="11" ht="26.05" customHeight="1" spans="1:4">
      <c r="A11" s="8" t="s">
        <v>47</v>
      </c>
      <c r="B11" s="44"/>
      <c r="C11" s="16" t="s">
        <v>48</v>
      </c>
      <c r="D11" s="45"/>
    </row>
    <row r="12" ht="26.05" customHeight="1" spans="1:4">
      <c r="A12" s="8" t="s">
        <v>49</v>
      </c>
      <c r="B12" s="44"/>
      <c r="C12" s="16" t="s">
        <v>50</v>
      </c>
      <c r="D12" s="45"/>
    </row>
    <row r="13" ht="26.05" customHeight="1" spans="1:4">
      <c r="A13" s="8" t="s">
        <v>51</v>
      </c>
      <c r="B13" s="44"/>
      <c r="C13" s="16" t="s">
        <v>52</v>
      </c>
      <c r="D13" s="18">
        <v>11913.082292</v>
      </c>
    </row>
    <row r="14" ht="26.05" customHeight="1" spans="1:4">
      <c r="A14" s="8" t="s">
        <v>53</v>
      </c>
      <c r="B14" s="44"/>
      <c r="C14" s="16" t="s">
        <v>54</v>
      </c>
      <c r="D14" s="45"/>
    </row>
    <row r="15" ht="26.05" customHeight="1" spans="1:4">
      <c r="A15" s="8"/>
      <c r="B15" s="44"/>
      <c r="C15" s="16" t="s">
        <v>55</v>
      </c>
      <c r="D15" s="45">
        <f>72.296354+14.45528</f>
        <v>86.751634</v>
      </c>
    </row>
    <row r="16" ht="26.05" customHeight="1" spans="1:4">
      <c r="A16" s="8"/>
      <c r="B16" s="44"/>
      <c r="C16" s="16" t="s">
        <v>56</v>
      </c>
      <c r="D16" s="45"/>
    </row>
    <row r="17" ht="26.05" customHeight="1" spans="1:4">
      <c r="A17" s="8"/>
      <c r="B17" s="44"/>
      <c r="C17" s="16" t="s">
        <v>57</v>
      </c>
      <c r="D17" s="45">
        <v>210</v>
      </c>
    </row>
    <row r="18" ht="26.05" customHeight="1" spans="1:4">
      <c r="A18" s="8"/>
      <c r="B18" s="44"/>
      <c r="C18" s="16" t="s">
        <v>58</v>
      </c>
      <c r="D18" s="45">
        <f>60+307</f>
        <v>367</v>
      </c>
    </row>
    <row r="19" ht="26.05" customHeight="1" spans="1:4">
      <c r="A19" s="8"/>
      <c r="B19" s="44"/>
      <c r="C19" s="16" t="s">
        <v>59</v>
      </c>
      <c r="D19" s="45"/>
    </row>
    <row r="20" ht="26.05" customHeight="1" spans="1:4">
      <c r="A20" s="8"/>
      <c r="B20" s="44"/>
      <c r="C20" s="16" t="s">
        <v>60</v>
      </c>
      <c r="D20" s="45"/>
    </row>
    <row r="21" ht="26.05" customHeight="1" spans="1:4">
      <c r="A21" s="8"/>
      <c r="B21" s="44"/>
      <c r="C21" s="16" t="s">
        <v>61</v>
      </c>
      <c r="D21" s="45"/>
    </row>
    <row r="22" ht="26.05" customHeight="1" spans="1:4">
      <c r="A22" s="8"/>
      <c r="B22" s="44"/>
      <c r="C22" s="16" t="s">
        <v>62</v>
      </c>
      <c r="D22" s="45"/>
    </row>
    <row r="23" ht="26.05" customHeight="1" spans="1:4">
      <c r="A23" s="8"/>
      <c r="B23" s="44"/>
      <c r="C23" s="16" t="s">
        <v>63</v>
      </c>
      <c r="D23" s="45"/>
    </row>
    <row r="24" ht="26.05" customHeight="1" spans="1:4">
      <c r="A24" s="8"/>
      <c r="B24" s="44"/>
      <c r="C24" s="16" t="s">
        <v>64</v>
      </c>
      <c r="D24" s="45"/>
    </row>
    <row r="25" ht="26.05" customHeight="1" spans="1:4">
      <c r="A25" s="8"/>
      <c r="B25" s="44"/>
      <c r="C25" s="16" t="s">
        <v>65</v>
      </c>
      <c r="D25" s="45">
        <v>94.817748</v>
      </c>
    </row>
    <row r="26" ht="26.05" customHeight="1" spans="1:4">
      <c r="A26" s="8"/>
      <c r="B26" s="44"/>
      <c r="C26" s="16" t="s">
        <v>66</v>
      </c>
      <c r="D26" s="45"/>
    </row>
    <row r="27" ht="26.05" customHeight="1" spans="1:4">
      <c r="A27" s="8"/>
      <c r="B27" s="44"/>
      <c r="C27" s="16" t="s">
        <v>67</v>
      </c>
      <c r="D27" s="45">
        <v>71.07</v>
      </c>
    </row>
    <row r="28" ht="26.05" customHeight="1" spans="1:4">
      <c r="A28" s="8"/>
      <c r="B28" s="44"/>
      <c r="C28" s="16" t="s">
        <v>68</v>
      </c>
      <c r="D28" s="45"/>
    </row>
    <row r="29" ht="26.05" customHeight="1" spans="1:4">
      <c r="A29" s="8"/>
      <c r="B29" s="44"/>
      <c r="C29" s="16" t="s">
        <v>69</v>
      </c>
      <c r="D29" s="45"/>
    </row>
    <row r="30" ht="26.05" customHeight="1" spans="1:4">
      <c r="A30" s="8"/>
      <c r="B30" s="44"/>
      <c r="C30" s="16" t="s">
        <v>70</v>
      </c>
      <c r="D30" s="45"/>
    </row>
    <row r="31" ht="26.05" customHeight="1" spans="1:4">
      <c r="A31" s="8"/>
      <c r="B31" s="44"/>
      <c r="C31" s="16" t="s">
        <v>71</v>
      </c>
      <c r="D31" s="45"/>
    </row>
    <row r="32" ht="26.05" customHeight="1" spans="1:4">
      <c r="A32" s="8"/>
      <c r="B32" s="44"/>
      <c r="C32" s="16" t="s">
        <v>72</v>
      </c>
      <c r="D32" s="45"/>
    </row>
    <row r="33" ht="26.05" customHeight="1" spans="1:4">
      <c r="A33" s="8"/>
      <c r="B33" s="44"/>
      <c r="C33" s="16" t="s">
        <v>73</v>
      </c>
      <c r="D33" s="45"/>
    </row>
    <row r="34" ht="26.05" customHeight="1" spans="1:4">
      <c r="A34" s="8"/>
      <c r="B34" s="44"/>
      <c r="C34" s="16" t="s">
        <v>74</v>
      </c>
      <c r="D34" s="45"/>
    </row>
    <row r="35" ht="26.05" customHeight="1" spans="1:4">
      <c r="A35" s="8"/>
      <c r="B35" s="44"/>
      <c r="C35" s="16" t="s">
        <v>75</v>
      </c>
      <c r="D35" s="45"/>
    </row>
    <row r="36" ht="26.05" customHeight="1" spans="1:4">
      <c r="A36" s="8"/>
      <c r="B36" s="17"/>
      <c r="C36" s="16"/>
      <c r="D36" s="9"/>
    </row>
    <row r="37" ht="26.05" customHeight="1" spans="1:4">
      <c r="A37" s="8"/>
      <c r="B37" s="17"/>
      <c r="C37" s="16"/>
      <c r="D37" s="9"/>
    </row>
    <row r="38" ht="26.05" customHeight="1" spans="1:4">
      <c r="A38" s="8"/>
      <c r="B38" s="17"/>
      <c r="C38" s="16"/>
      <c r="D38" s="9"/>
    </row>
    <row r="39" ht="26.05" customHeight="1" spans="1:4">
      <c r="A39" s="6" t="s">
        <v>76</v>
      </c>
      <c r="B39" s="15">
        <f>B7+B6</f>
        <v>12001.206317</v>
      </c>
      <c r="C39" s="14" t="s">
        <v>77</v>
      </c>
      <c r="D39" s="47">
        <f>SUM(D12:D37)</f>
        <v>12742.721674</v>
      </c>
    </row>
    <row r="40" ht="26.05" customHeight="1" spans="1:4">
      <c r="A40" s="6" t="s">
        <v>78</v>
      </c>
      <c r="B40" s="15">
        <f>7415153.57/10000</f>
        <v>741.515357</v>
      </c>
      <c r="C40" s="14" t="s">
        <v>79</v>
      </c>
      <c r="D40" s="7"/>
    </row>
    <row r="41" ht="26.05" customHeight="1" spans="1:4">
      <c r="A41" s="8"/>
      <c r="B41" s="17"/>
      <c r="C41" s="16"/>
      <c r="D41" s="9"/>
    </row>
    <row r="42" ht="26.05" customHeight="1" spans="1:4">
      <c r="A42" s="6" t="s">
        <v>80</v>
      </c>
      <c r="B42" s="15">
        <f>B39+B40</f>
        <v>12742.721674</v>
      </c>
      <c r="C42" s="14" t="s">
        <v>81</v>
      </c>
      <c r="D42" s="57">
        <v>12742.721674</v>
      </c>
    </row>
    <row r="43" ht="16.35" customHeight="1" spans="4:4">
      <c r="D43" s="58"/>
    </row>
    <row r="44" ht="16.35" customHeight="1" spans="1:4">
      <c r="A44" s="1" t="s">
        <v>82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B10" sqref="B10:B11"/>
    </sheetView>
  </sheetViews>
  <sheetFormatPr defaultColWidth="10" defaultRowHeight="13.5" outlineLevelCol="1"/>
  <cols>
    <col min="1" max="1" width="53.4666666666667" customWidth="1"/>
    <col min="2" max="2" width="32.025" customWidth="1"/>
    <col min="3" max="4" width="9.76666666666667" customWidth="1"/>
  </cols>
  <sheetData>
    <row r="1" ht="16.35" customHeight="1" spans="1:2">
      <c r="A1" s="1"/>
      <c r="B1" s="1"/>
    </row>
    <row r="2" ht="26.05" customHeight="1" spans="1:2">
      <c r="A2" s="2" t="s">
        <v>83</v>
      </c>
      <c r="B2" s="2"/>
    </row>
    <row r="3" ht="26.05" customHeight="1" spans="1:2">
      <c r="A3" s="43"/>
      <c r="B3" s="3" t="s">
        <v>32</v>
      </c>
    </row>
    <row r="4" ht="26.05" customHeight="1" spans="1:2">
      <c r="A4" s="13" t="s">
        <v>35</v>
      </c>
      <c r="B4" s="20" t="s">
        <v>36</v>
      </c>
    </row>
    <row r="5" ht="26.05" customHeight="1" spans="1:2">
      <c r="A5" s="8" t="s">
        <v>84</v>
      </c>
      <c r="B5" s="53">
        <v>11791.206317</v>
      </c>
    </row>
    <row r="6" ht="26.05" customHeight="1" spans="1:2">
      <c r="A6" s="8" t="s">
        <v>85</v>
      </c>
      <c r="B6" s="9">
        <v>8987.081037</v>
      </c>
    </row>
    <row r="7" ht="26.05" customHeight="1" spans="1:2">
      <c r="A7" s="8" t="s">
        <v>86</v>
      </c>
      <c r="B7" s="9">
        <v>2411.6</v>
      </c>
    </row>
    <row r="8" ht="26.05" customHeight="1" spans="1:2">
      <c r="A8" s="8" t="s">
        <v>87</v>
      </c>
      <c r="B8" s="9">
        <v>210</v>
      </c>
    </row>
    <row r="9" ht="26.05" customHeight="1" spans="1:2">
      <c r="A9" s="8" t="s">
        <v>88</v>
      </c>
      <c r="B9" s="9">
        <v>210</v>
      </c>
    </row>
    <row r="10" ht="26.05" customHeight="1" spans="1:2">
      <c r="A10" s="8" t="s">
        <v>89</v>
      </c>
      <c r="B10" s="9">
        <f>B5+B8</f>
        <v>12001.206317</v>
      </c>
    </row>
    <row r="11" ht="26.05" customHeight="1" spans="1:2">
      <c r="A11" s="8" t="s">
        <v>90</v>
      </c>
      <c r="B11" s="7">
        <f>7415153.57/10000</f>
        <v>741.515357</v>
      </c>
    </row>
    <row r="12" ht="26.05" customHeight="1" spans="1:2">
      <c r="A12" s="37" t="s">
        <v>91</v>
      </c>
      <c r="B12" s="12"/>
    </row>
    <row r="13" ht="26.05" customHeight="1" spans="1:2">
      <c r="A13" s="37" t="s">
        <v>92</v>
      </c>
      <c r="B13" s="12"/>
    </row>
    <row r="14" ht="26.05" customHeight="1" spans="1:2">
      <c r="A14" s="37" t="s">
        <v>93</v>
      </c>
      <c r="B14" s="12"/>
    </row>
    <row r="15" ht="26.05" customHeight="1" spans="1:2">
      <c r="A15" s="37" t="s">
        <v>94</v>
      </c>
      <c r="B15" s="54">
        <f>B11+B10</f>
        <v>12742.721674</v>
      </c>
    </row>
    <row r="16" ht="14.65" customHeight="1"/>
    <row r="17" ht="26.05" customHeight="1" spans="1:2">
      <c r="A17" s="1" t="s">
        <v>82</v>
      </c>
      <c r="B17" s="1"/>
    </row>
  </sheetData>
  <mergeCells count="2">
    <mergeCell ref="A2:B2"/>
    <mergeCell ref="A17:B17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C5" sqref="C5:E5"/>
    </sheetView>
  </sheetViews>
  <sheetFormatPr defaultColWidth="10" defaultRowHeight="13.5" outlineLevelCol="5"/>
  <cols>
    <col min="1" max="1" width="41.25" customWidth="1"/>
    <col min="2" max="2" width="15.0666666666667" customWidth="1"/>
    <col min="3" max="3" width="13.7" customWidth="1"/>
    <col min="4" max="4" width="13.3" customWidth="1"/>
    <col min="5" max="5" width="12.625" customWidth="1"/>
    <col min="6" max="7" width="12.625"/>
  </cols>
  <sheetData>
    <row r="1" ht="16.35" customHeight="1" spans="1:5">
      <c r="A1" s="1"/>
      <c r="B1" s="1"/>
      <c r="C1" s="1"/>
      <c r="D1" s="1"/>
      <c r="E1" s="1"/>
    </row>
    <row r="2" ht="26.05" customHeight="1" spans="1:5">
      <c r="A2" s="2" t="s">
        <v>95</v>
      </c>
      <c r="B2" s="2"/>
      <c r="C2" s="2"/>
      <c r="D2" s="2"/>
      <c r="E2" s="2"/>
    </row>
    <row r="3" ht="26.05" customHeight="1" spans="1:5">
      <c r="A3" s="43"/>
      <c r="B3" s="43"/>
      <c r="C3" s="43"/>
      <c r="D3" s="43"/>
      <c r="E3" s="1" t="s">
        <v>32</v>
      </c>
    </row>
    <row r="4" ht="26.05" customHeight="1" spans="1:5">
      <c r="A4" s="4" t="s">
        <v>96</v>
      </c>
      <c r="B4" s="10" t="s">
        <v>97</v>
      </c>
      <c r="C4" s="10" t="s">
        <v>98</v>
      </c>
      <c r="D4" s="10" t="s">
        <v>99</v>
      </c>
      <c r="E4" s="5" t="s">
        <v>100</v>
      </c>
    </row>
    <row r="5" ht="26.05" customHeight="1" spans="1:5">
      <c r="A5" s="6" t="s">
        <v>101</v>
      </c>
      <c r="B5" s="18">
        <f>SUM(C5:E5)</f>
        <v>12742.721674</v>
      </c>
      <c r="C5" s="18">
        <v>4321.607237</v>
      </c>
      <c r="D5" s="18">
        <f>D6+D27+D34+D37+D40</f>
        <v>7679.59908</v>
      </c>
      <c r="E5" s="19">
        <v>741.515357</v>
      </c>
    </row>
    <row r="6" ht="26.05" customHeight="1" spans="1:6">
      <c r="A6" s="6" t="s">
        <v>102</v>
      </c>
      <c r="B6" s="18">
        <f>C6+D6+E6</f>
        <v>11913.082292</v>
      </c>
      <c r="C6" s="18">
        <v>4154.493135</v>
      </c>
      <c r="D6" s="18">
        <v>7017.0738</v>
      </c>
      <c r="E6" s="12">
        <f>E11+E16+E23</f>
        <v>741.515357</v>
      </c>
      <c r="F6" s="47"/>
    </row>
    <row r="7" ht="26.05" customHeight="1" spans="1:5">
      <c r="A7" s="6" t="s">
        <v>103</v>
      </c>
      <c r="B7" s="18">
        <f>SUM(C7:E7)</f>
        <v>1267.8051</v>
      </c>
      <c r="C7" s="18">
        <v>948.9203</v>
      </c>
      <c r="D7" s="18">
        <v>174.7848</v>
      </c>
      <c r="E7" s="19">
        <v>144.1</v>
      </c>
    </row>
    <row r="8" ht="26.05" customHeight="1" spans="1:5">
      <c r="A8" s="8" t="s">
        <v>104</v>
      </c>
      <c r="B8" s="18">
        <f>SUM(C8:E8)</f>
        <v>970.9203</v>
      </c>
      <c r="C8" s="11">
        <v>948.9203</v>
      </c>
      <c r="D8" s="11">
        <v>22</v>
      </c>
      <c r="E8" s="12"/>
    </row>
    <row r="9" ht="26.05" customHeight="1" spans="1:5">
      <c r="A9" s="8" t="s">
        <v>105</v>
      </c>
      <c r="B9" s="18">
        <f t="shared" ref="B8:B39" si="0">SUM(C9:E9)</f>
        <v>3</v>
      </c>
      <c r="C9" s="11"/>
      <c r="D9" s="11">
        <v>3</v>
      </c>
      <c r="E9" s="12"/>
    </row>
    <row r="10" ht="26.05" customHeight="1" spans="1:5">
      <c r="A10" s="8" t="s">
        <v>106</v>
      </c>
      <c r="B10" s="18">
        <f t="shared" si="0"/>
        <v>2</v>
      </c>
      <c r="C10" s="11"/>
      <c r="D10" s="11">
        <v>2</v>
      </c>
      <c r="E10" s="12"/>
    </row>
    <row r="11" ht="26.05" customHeight="1" spans="1:5">
      <c r="A11" s="8" t="s">
        <v>107</v>
      </c>
      <c r="B11" s="18">
        <f t="shared" si="0"/>
        <v>291.886646</v>
      </c>
      <c r="C11" s="11"/>
      <c r="D11" s="11">
        <v>147.7848</v>
      </c>
      <c r="E11" s="12">
        <f>1441018.46/10000</f>
        <v>144.101846</v>
      </c>
    </row>
    <row r="12" ht="26.05" customHeight="1" spans="1:5">
      <c r="A12" s="6" t="s">
        <v>108</v>
      </c>
      <c r="B12" s="18">
        <f t="shared" si="0"/>
        <v>6562.714944</v>
      </c>
      <c r="C12" s="18">
        <v>3195.714944</v>
      </c>
      <c r="D12" s="18">
        <v>3061</v>
      </c>
      <c r="E12" s="19">
        <v>306</v>
      </c>
    </row>
    <row r="13" ht="26.05" customHeight="1" spans="1:5">
      <c r="A13" s="8" t="s">
        <v>109</v>
      </c>
      <c r="B13" s="18">
        <f t="shared" si="0"/>
        <v>1709.2248</v>
      </c>
      <c r="C13" s="11">
        <v>1709.2248</v>
      </c>
      <c r="D13" s="11"/>
      <c r="E13" s="12"/>
    </row>
    <row r="14" ht="26.05" customHeight="1" spans="1:5">
      <c r="A14" s="8" t="s">
        <v>110</v>
      </c>
      <c r="B14" s="18">
        <f t="shared" si="0"/>
        <v>118.070144</v>
      </c>
      <c r="C14" s="11">
        <v>118.070144</v>
      </c>
      <c r="D14" s="11"/>
      <c r="E14" s="12"/>
    </row>
    <row r="15" ht="26.05" customHeight="1" spans="1:5">
      <c r="A15" s="8" t="s">
        <v>111</v>
      </c>
      <c r="B15" s="18">
        <f t="shared" si="0"/>
        <v>1368.42</v>
      </c>
      <c r="C15" s="11">
        <v>1368.42</v>
      </c>
      <c r="D15" s="11"/>
      <c r="E15" s="12"/>
    </row>
    <row r="16" ht="26.05" customHeight="1" spans="1:5">
      <c r="A16" s="8" t="s">
        <v>112</v>
      </c>
      <c r="B16" s="18">
        <f t="shared" si="0"/>
        <v>3367</v>
      </c>
      <c r="C16" s="11"/>
      <c r="D16" s="11">
        <v>3061</v>
      </c>
      <c r="E16" s="12">
        <f>3060000/10000</f>
        <v>306</v>
      </c>
    </row>
    <row r="17" ht="26.05" customHeight="1" spans="1:5">
      <c r="A17" s="6" t="s">
        <v>113</v>
      </c>
      <c r="B17" s="18">
        <f t="shared" si="0"/>
        <v>337.732891</v>
      </c>
      <c r="C17" s="18">
        <v>9.857891</v>
      </c>
      <c r="D17" s="18">
        <v>327.875</v>
      </c>
      <c r="E17" s="19"/>
    </row>
    <row r="18" ht="26.05" customHeight="1" spans="1:5">
      <c r="A18" s="8" t="s">
        <v>113</v>
      </c>
      <c r="B18" s="18">
        <f t="shared" si="0"/>
        <v>337.732891</v>
      </c>
      <c r="C18" s="11">
        <v>9.857891</v>
      </c>
      <c r="D18" s="11">
        <v>327.875</v>
      </c>
      <c r="E18" s="12"/>
    </row>
    <row r="19" ht="26.05" customHeight="1" spans="1:5">
      <c r="A19" s="6" t="s">
        <v>114</v>
      </c>
      <c r="B19" s="18">
        <f t="shared" si="0"/>
        <v>1857.628</v>
      </c>
      <c r="C19" s="18"/>
      <c r="D19" s="18">
        <v>1566.218</v>
      </c>
      <c r="E19" s="19">
        <v>291.41</v>
      </c>
    </row>
    <row r="20" ht="26.05" customHeight="1" spans="1:5">
      <c r="A20" s="8" t="s">
        <v>115</v>
      </c>
      <c r="B20" s="18">
        <f t="shared" si="0"/>
        <v>1487</v>
      </c>
      <c r="C20" s="11"/>
      <c r="D20" s="11">
        <v>1487</v>
      </c>
      <c r="E20" s="12"/>
    </row>
    <row r="21" ht="26.05" customHeight="1" spans="1:5">
      <c r="A21" s="8" t="s">
        <v>116</v>
      </c>
      <c r="B21" s="18">
        <f t="shared" si="0"/>
        <v>75.888</v>
      </c>
      <c r="C21" s="11"/>
      <c r="D21" s="11">
        <v>75.888</v>
      </c>
      <c r="E21" s="12"/>
    </row>
    <row r="22" ht="26.05" customHeight="1" spans="1:5">
      <c r="A22" s="8" t="s">
        <v>117</v>
      </c>
      <c r="B22" s="18">
        <f t="shared" si="0"/>
        <v>3.33</v>
      </c>
      <c r="C22" s="11"/>
      <c r="D22" s="11">
        <v>3.33</v>
      </c>
      <c r="E22" s="12"/>
    </row>
    <row r="23" ht="26.05" customHeight="1" spans="1:5">
      <c r="A23" s="8" t="s">
        <v>118</v>
      </c>
      <c r="B23" s="18">
        <f t="shared" si="0"/>
        <v>291.413511</v>
      </c>
      <c r="C23" s="11"/>
      <c r="D23" s="11"/>
      <c r="E23" s="12">
        <f>2914135.11/10000</f>
        <v>291.413511</v>
      </c>
    </row>
    <row r="24" ht="26.05" customHeight="1" spans="1:5">
      <c r="A24" s="6" t="s">
        <v>119</v>
      </c>
      <c r="B24" s="18">
        <f t="shared" si="0"/>
        <v>1887.196</v>
      </c>
      <c r="C24" s="18"/>
      <c r="D24" s="18">
        <v>1887.196</v>
      </c>
      <c r="E24" s="19"/>
    </row>
    <row r="25" ht="26.05" customHeight="1" spans="1:5">
      <c r="A25" s="8" t="s">
        <v>120</v>
      </c>
      <c r="B25" s="18">
        <f t="shared" si="0"/>
        <v>700</v>
      </c>
      <c r="C25" s="11"/>
      <c r="D25" s="11">
        <v>700</v>
      </c>
      <c r="E25" s="12"/>
    </row>
    <row r="26" ht="26.05" customHeight="1" spans="1:5">
      <c r="A26" s="8" t="s">
        <v>121</v>
      </c>
      <c r="B26" s="18">
        <f t="shared" si="0"/>
        <v>1187.196</v>
      </c>
      <c r="C26" s="11"/>
      <c r="D26" s="11">
        <v>1187.196</v>
      </c>
      <c r="E26" s="12"/>
    </row>
    <row r="27" ht="26.05" customHeight="1" spans="1:5">
      <c r="A27" s="6" t="s">
        <v>122</v>
      </c>
      <c r="B27" s="18">
        <f t="shared" si="0"/>
        <v>86.751634</v>
      </c>
      <c r="C27" s="18">
        <v>72.296354</v>
      </c>
      <c r="D27" s="18">
        <v>14.45528</v>
      </c>
      <c r="E27" s="19"/>
    </row>
    <row r="28" ht="26.05" customHeight="1" spans="1:5">
      <c r="A28" s="6" t="s">
        <v>123</v>
      </c>
      <c r="B28" s="18">
        <f t="shared" si="0"/>
        <v>72.296354</v>
      </c>
      <c r="C28" s="18">
        <v>72.296354</v>
      </c>
      <c r="D28" s="18"/>
      <c r="E28" s="19"/>
    </row>
    <row r="29" ht="26.05" customHeight="1" spans="1:5">
      <c r="A29" s="8" t="s">
        <v>124</v>
      </c>
      <c r="B29" s="18">
        <f t="shared" si="0"/>
        <v>57.914426</v>
      </c>
      <c r="C29" s="11">
        <v>57.914426</v>
      </c>
      <c r="D29" s="11"/>
      <c r="E29" s="12"/>
    </row>
    <row r="30" ht="26.05" customHeight="1" spans="1:5">
      <c r="A30" s="8" t="s">
        <v>125</v>
      </c>
      <c r="B30" s="18">
        <f t="shared" si="0"/>
        <v>14.381928</v>
      </c>
      <c r="C30" s="11">
        <v>14.381928</v>
      </c>
      <c r="D30" s="11"/>
      <c r="E30" s="12"/>
    </row>
    <row r="31" ht="26.05" customHeight="1" spans="1:5">
      <c r="A31" s="6" t="s">
        <v>126</v>
      </c>
      <c r="B31" s="18">
        <f t="shared" si="0"/>
        <v>94.817748</v>
      </c>
      <c r="C31" s="18">
        <v>94.817748</v>
      </c>
      <c r="D31" s="18"/>
      <c r="E31" s="19"/>
    </row>
    <row r="32" ht="26.05" customHeight="1" spans="1:5">
      <c r="A32" s="6" t="s">
        <v>127</v>
      </c>
      <c r="B32" s="18">
        <f t="shared" si="0"/>
        <v>94.817748</v>
      </c>
      <c r="C32" s="18">
        <v>94.817748</v>
      </c>
      <c r="D32" s="18"/>
      <c r="E32" s="19"/>
    </row>
    <row r="33" ht="26.05" customHeight="1" spans="1:5">
      <c r="A33" s="8" t="s">
        <v>128</v>
      </c>
      <c r="B33" s="18">
        <f t="shared" si="0"/>
        <v>94.817748</v>
      </c>
      <c r="C33" s="11">
        <v>94.817748</v>
      </c>
      <c r="D33" s="11"/>
      <c r="E33" s="12"/>
    </row>
    <row r="34" ht="26.05" customHeight="1" spans="1:5">
      <c r="A34" s="6" t="s">
        <v>129</v>
      </c>
      <c r="B34" s="18">
        <f t="shared" si="0"/>
        <v>210</v>
      </c>
      <c r="C34" s="18"/>
      <c r="D34" s="18">
        <v>210</v>
      </c>
      <c r="E34" s="19"/>
    </row>
    <row r="35" ht="26.05" customHeight="1" spans="1:5">
      <c r="A35" s="6" t="s">
        <v>130</v>
      </c>
      <c r="B35" s="18">
        <f t="shared" si="0"/>
        <v>210</v>
      </c>
      <c r="C35" s="18"/>
      <c r="D35" s="18">
        <v>210</v>
      </c>
      <c r="E35" s="19"/>
    </row>
    <row r="36" ht="26.05" customHeight="1" spans="1:5">
      <c r="A36" s="8" t="s">
        <v>131</v>
      </c>
      <c r="B36" s="18">
        <f t="shared" si="0"/>
        <v>210</v>
      </c>
      <c r="C36" s="11"/>
      <c r="D36" s="11">
        <v>210</v>
      </c>
      <c r="E36" s="12"/>
    </row>
    <row r="37" ht="26.05" customHeight="1" spans="1:5">
      <c r="A37" s="6" t="s">
        <v>132</v>
      </c>
      <c r="B37" s="18">
        <f t="shared" si="0"/>
        <v>367</v>
      </c>
      <c r="C37" s="18"/>
      <c r="D37" s="18">
        <v>367</v>
      </c>
      <c r="E37" s="19"/>
    </row>
    <row r="38" ht="26.05" customHeight="1" spans="1:5">
      <c r="A38" s="6" t="s">
        <v>133</v>
      </c>
      <c r="B38" s="18">
        <f t="shared" si="0"/>
        <v>367</v>
      </c>
      <c r="C38" s="18"/>
      <c r="D38" s="18">
        <v>367</v>
      </c>
      <c r="E38" s="19"/>
    </row>
    <row r="39" ht="26.05" customHeight="1" spans="1:5">
      <c r="A39" s="8" t="s">
        <v>134</v>
      </c>
      <c r="B39" s="18">
        <f t="shared" si="0"/>
        <v>367</v>
      </c>
      <c r="C39" s="11"/>
      <c r="D39" s="11">
        <f>60+307</f>
        <v>367</v>
      </c>
      <c r="E39" s="12"/>
    </row>
    <row r="40" ht="19.55" customHeight="1" spans="1:5">
      <c r="A40" s="14" t="s">
        <v>135</v>
      </c>
      <c r="B40" s="19">
        <v>71.07</v>
      </c>
      <c r="C40" s="39"/>
      <c r="D40" s="48">
        <v>71.07</v>
      </c>
      <c r="E40" s="49"/>
    </row>
    <row r="41" ht="19.55" customHeight="1" spans="1:5">
      <c r="A41" s="14" t="s">
        <v>136</v>
      </c>
      <c r="B41" s="19">
        <v>71.07</v>
      </c>
      <c r="C41" s="50"/>
      <c r="D41" s="51">
        <v>71.07</v>
      </c>
      <c r="E41" s="52"/>
    </row>
    <row r="42" ht="19.55" customHeight="1" spans="1:5">
      <c r="A42" s="37" t="s">
        <v>137</v>
      </c>
      <c r="B42" s="41">
        <v>71.07</v>
      </c>
      <c r="C42" s="50"/>
      <c r="D42" s="40">
        <v>71.07</v>
      </c>
      <c r="E42" s="52"/>
    </row>
    <row r="43" ht="19.55" customHeight="1" spans="1:5">
      <c r="A43" s="42"/>
      <c r="B43" s="42"/>
      <c r="C43" s="42"/>
      <c r="D43" s="42"/>
      <c r="E43" s="42"/>
    </row>
    <row r="44" ht="19.55" customHeight="1" spans="1:5">
      <c r="A44" s="42"/>
      <c r="B44" s="42"/>
      <c r="C44" s="42"/>
      <c r="D44" s="42"/>
      <c r="E44" s="42"/>
    </row>
    <row r="45" ht="19.55" customHeight="1" spans="1:5">
      <c r="A45" s="1" t="s">
        <v>82</v>
      </c>
      <c r="B45" s="1"/>
      <c r="C45" s="1"/>
      <c r="D45" s="1"/>
      <c r="E45" s="1"/>
    </row>
  </sheetData>
  <mergeCells count="2">
    <mergeCell ref="A2:E2"/>
    <mergeCell ref="A45:E45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opLeftCell="A10" workbookViewId="0">
      <selection activeCell="D7" sqref="D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10" width="9.76666666666667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05" customHeight="1" spans="1:7">
      <c r="A2" s="2" t="s">
        <v>138</v>
      </c>
      <c r="B2" s="2"/>
      <c r="C2" s="2"/>
      <c r="D2" s="2"/>
      <c r="E2" s="1"/>
      <c r="F2" s="1"/>
      <c r="G2" s="1"/>
    </row>
    <row r="3" ht="26.05" customHeight="1" spans="1:7">
      <c r="A3" s="43"/>
      <c r="B3" s="43"/>
      <c r="C3" s="3" t="s">
        <v>32</v>
      </c>
      <c r="D3" s="3"/>
      <c r="E3" s="43"/>
      <c r="F3" s="43"/>
      <c r="G3" s="43"/>
    </row>
    <row r="4" ht="26.05" customHeight="1" spans="1:7">
      <c r="A4" s="13" t="s">
        <v>33</v>
      </c>
      <c r="B4" s="13"/>
      <c r="C4" s="20" t="s">
        <v>34</v>
      </c>
      <c r="D4" s="20"/>
      <c r="E4" s="43"/>
      <c r="F4" s="43"/>
      <c r="G4" s="43"/>
    </row>
    <row r="5" ht="26.05" customHeight="1" spans="1:7">
      <c r="A5" s="13" t="s">
        <v>35</v>
      </c>
      <c r="B5" s="21" t="s">
        <v>36</v>
      </c>
      <c r="C5" s="21" t="s">
        <v>35</v>
      </c>
      <c r="D5" s="20" t="s">
        <v>101</v>
      </c>
      <c r="E5" s="43"/>
      <c r="F5" s="43"/>
      <c r="G5" s="43"/>
    </row>
    <row r="6" ht="26.05" customHeight="1" spans="1:7">
      <c r="A6" s="8" t="s">
        <v>139</v>
      </c>
      <c r="B6" s="11">
        <f>B7+B8</f>
        <v>12001.206317</v>
      </c>
      <c r="C6" s="16" t="s">
        <v>140</v>
      </c>
      <c r="D6" s="12">
        <f>SUM(D14:D32)</f>
        <v>12001.206317</v>
      </c>
      <c r="E6" s="43"/>
      <c r="F6" s="43"/>
      <c r="G6" s="43"/>
    </row>
    <row r="7" ht="26.05" customHeight="1" spans="1:7">
      <c r="A7" s="8" t="s">
        <v>141</v>
      </c>
      <c r="B7" s="44">
        <v>11791.206317</v>
      </c>
      <c r="C7" s="16" t="s">
        <v>142</v>
      </c>
      <c r="D7" s="45"/>
      <c r="E7" s="43"/>
      <c r="F7" s="43"/>
      <c r="G7" s="43"/>
    </row>
    <row r="8" ht="26.05" customHeight="1" spans="1:7">
      <c r="A8" s="8" t="s">
        <v>143</v>
      </c>
      <c r="B8" s="44">
        <v>210</v>
      </c>
      <c r="C8" s="16" t="s">
        <v>144</v>
      </c>
      <c r="D8" s="45"/>
      <c r="E8" s="43"/>
      <c r="F8" s="43"/>
      <c r="G8" s="43"/>
    </row>
    <row r="9" ht="26.05" customHeight="1" spans="1:7">
      <c r="A9" s="8" t="s">
        <v>145</v>
      </c>
      <c r="B9" s="44"/>
      <c r="C9" s="16" t="s">
        <v>146</v>
      </c>
      <c r="D9" s="45"/>
      <c r="E9" s="43"/>
      <c r="F9" s="43"/>
      <c r="G9" s="43"/>
    </row>
    <row r="10" ht="26.05" customHeight="1" spans="1:7">
      <c r="A10" s="8"/>
      <c r="B10" s="44"/>
      <c r="C10" s="16" t="s">
        <v>147</v>
      </c>
      <c r="D10" s="45"/>
      <c r="E10" s="43"/>
      <c r="F10" s="43"/>
      <c r="G10" s="43"/>
    </row>
    <row r="11" ht="26.05" customHeight="1" spans="1:7">
      <c r="A11" s="8"/>
      <c r="B11" s="44"/>
      <c r="C11" s="16" t="s">
        <v>148</v>
      </c>
      <c r="D11" s="45"/>
      <c r="E11" s="43"/>
      <c r="F11" s="43"/>
      <c r="G11" s="43"/>
    </row>
    <row r="12" ht="26.05" customHeight="1" spans="1:7">
      <c r="A12" s="8"/>
      <c r="B12" s="44"/>
      <c r="C12" s="16" t="s">
        <v>149</v>
      </c>
      <c r="D12" s="45"/>
      <c r="E12" s="43"/>
      <c r="F12" s="43"/>
      <c r="G12" s="43"/>
    </row>
    <row r="13" ht="26.05" customHeight="1" spans="1:7">
      <c r="A13" s="8"/>
      <c r="B13" s="44"/>
      <c r="C13" s="16" t="s">
        <v>150</v>
      </c>
      <c r="D13" s="45"/>
      <c r="E13" s="43"/>
      <c r="F13" s="43"/>
      <c r="G13" s="43"/>
    </row>
    <row r="14" ht="26.05" customHeight="1" spans="1:7">
      <c r="A14" s="8"/>
      <c r="B14" s="44"/>
      <c r="C14" s="16" t="s">
        <v>151</v>
      </c>
      <c r="D14" s="45">
        <v>11171.566935</v>
      </c>
      <c r="E14" s="43"/>
      <c r="F14" s="43"/>
      <c r="G14" s="43"/>
    </row>
    <row r="15" ht="26.05" customHeight="1" spans="1:7">
      <c r="A15" s="8"/>
      <c r="B15" s="44"/>
      <c r="C15" s="16" t="s">
        <v>152</v>
      </c>
      <c r="D15" s="45"/>
      <c r="E15" s="43"/>
      <c r="F15" s="43"/>
      <c r="G15" s="43"/>
    </row>
    <row r="16" ht="26.05" customHeight="1" spans="1:7">
      <c r="A16" s="8"/>
      <c r="B16" s="44"/>
      <c r="C16" s="16" t="s">
        <v>153</v>
      </c>
      <c r="D16" s="45">
        <f>72.296354+14.45528</f>
        <v>86.751634</v>
      </c>
      <c r="E16" s="43"/>
      <c r="F16" s="43"/>
      <c r="G16" s="43"/>
    </row>
    <row r="17" ht="26.05" customHeight="1" spans="1:7">
      <c r="A17" s="8"/>
      <c r="B17" s="44"/>
      <c r="C17" s="16" t="s">
        <v>154</v>
      </c>
      <c r="D17" s="45"/>
      <c r="E17" s="43"/>
      <c r="F17" s="43"/>
      <c r="G17" s="43"/>
    </row>
    <row r="18" ht="26.05" customHeight="1" spans="1:7">
      <c r="A18" s="8"/>
      <c r="B18" s="44"/>
      <c r="C18" s="16" t="s">
        <v>155</v>
      </c>
      <c r="D18" s="45">
        <v>210</v>
      </c>
      <c r="E18" s="43"/>
      <c r="F18" s="43"/>
      <c r="G18" s="43"/>
    </row>
    <row r="19" ht="26.05" customHeight="1" spans="1:7">
      <c r="A19" s="8"/>
      <c r="B19" s="44"/>
      <c r="C19" s="16" t="s">
        <v>156</v>
      </c>
      <c r="D19" s="45">
        <f>60+307</f>
        <v>367</v>
      </c>
      <c r="E19" s="43"/>
      <c r="F19" s="43"/>
      <c r="G19" s="43"/>
    </row>
    <row r="20" ht="26.05" customHeight="1" spans="1:7">
      <c r="A20" s="8"/>
      <c r="B20" s="44"/>
      <c r="C20" s="16" t="s">
        <v>157</v>
      </c>
      <c r="D20" s="45"/>
      <c r="E20" s="43"/>
      <c r="F20" s="43"/>
      <c r="G20" s="43"/>
    </row>
    <row r="21" ht="26.05" customHeight="1" spans="1:7">
      <c r="A21" s="8"/>
      <c r="B21" s="44"/>
      <c r="C21" s="16" t="s">
        <v>158</v>
      </c>
      <c r="D21" s="45"/>
      <c r="E21" s="43"/>
      <c r="F21" s="43"/>
      <c r="G21" s="43"/>
    </row>
    <row r="22" ht="26.05" customHeight="1" spans="1:7">
      <c r="A22" s="8"/>
      <c r="B22" s="44"/>
      <c r="C22" s="16" t="s">
        <v>159</v>
      </c>
      <c r="D22" s="45"/>
      <c r="E22" s="43"/>
      <c r="F22" s="43"/>
      <c r="G22" s="43"/>
    </row>
    <row r="23" ht="26.05" customHeight="1" spans="1:7">
      <c r="A23" s="8"/>
      <c r="B23" s="44"/>
      <c r="C23" s="16" t="s">
        <v>160</v>
      </c>
      <c r="D23" s="45"/>
      <c r="E23" s="43"/>
      <c r="F23" s="43"/>
      <c r="G23" s="43"/>
    </row>
    <row r="24" ht="26.05" customHeight="1" spans="1:7">
      <c r="A24" s="8"/>
      <c r="B24" s="44"/>
      <c r="C24" s="16" t="s">
        <v>161</v>
      </c>
      <c r="D24" s="45"/>
      <c r="E24" s="43"/>
      <c r="F24" s="43"/>
      <c r="G24" s="43"/>
    </row>
    <row r="25" ht="26.05" customHeight="1" spans="1:7">
      <c r="A25" s="8"/>
      <c r="B25" s="44"/>
      <c r="C25" s="16" t="s">
        <v>162</v>
      </c>
      <c r="D25" s="45"/>
      <c r="E25" s="43"/>
      <c r="F25" s="43"/>
      <c r="G25" s="43"/>
    </row>
    <row r="26" ht="26.05" customHeight="1" spans="1:7">
      <c r="A26" s="8"/>
      <c r="B26" s="44"/>
      <c r="C26" s="16" t="s">
        <v>163</v>
      </c>
      <c r="D26" s="45">
        <v>94.817748</v>
      </c>
      <c r="E26" s="43"/>
      <c r="F26" s="43"/>
      <c r="G26" s="43"/>
    </row>
    <row r="27" ht="26.05" customHeight="1" spans="1:7">
      <c r="A27" s="8"/>
      <c r="B27" s="44"/>
      <c r="C27" s="16" t="s">
        <v>164</v>
      </c>
      <c r="D27" s="45"/>
      <c r="E27" s="43"/>
      <c r="F27" s="43"/>
      <c r="G27" s="43"/>
    </row>
    <row r="28" ht="26.05" customHeight="1" spans="1:7">
      <c r="A28" s="8"/>
      <c r="B28" s="44"/>
      <c r="C28" s="16" t="s">
        <v>165</v>
      </c>
      <c r="D28" s="45">
        <v>71.07</v>
      </c>
      <c r="E28" s="43"/>
      <c r="F28" s="43"/>
      <c r="G28" s="43"/>
    </row>
    <row r="29" ht="26.05" customHeight="1" spans="1:7">
      <c r="A29" s="8"/>
      <c r="B29" s="44"/>
      <c r="C29" s="16" t="s">
        <v>166</v>
      </c>
      <c r="D29" s="45"/>
      <c r="E29" s="43"/>
      <c r="F29" s="43"/>
      <c r="G29" s="43"/>
    </row>
    <row r="30" ht="26.05" customHeight="1" spans="1:7">
      <c r="A30" s="8"/>
      <c r="B30" s="44"/>
      <c r="C30" s="16" t="s">
        <v>167</v>
      </c>
      <c r="D30" s="45"/>
      <c r="E30" s="43"/>
      <c r="F30" s="43"/>
      <c r="G30" s="43"/>
    </row>
    <row r="31" ht="26.05" customHeight="1" spans="1:7">
      <c r="A31" s="8"/>
      <c r="B31" s="44"/>
      <c r="C31" s="16" t="s">
        <v>168</v>
      </c>
      <c r="D31" s="45"/>
      <c r="E31" s="43"/>
      <c r="F31" s="43"/>
      <c r="G31" s="43"/>
    </row>
    <row r="32" ht="26.05" customHeight="1" spans="1:7">
      <c r="A32" s="8"/>
      <c r="B32" s="44"/>
      <c r="C32" s="16" t="s">
        <v>169</v>
      </c>
      <c r="D32" s="45"/>
      <c r="E32" s="43"/>
      <c r="F32" s="43"/>
      <c r="G32" s="43"/>
    </row>
    <row r="33" ht="26.05" customHeight="1" spans="1:7">
      <c r="A33" s="8"/>
      <c r="B33" s="44"/>
      <c r="C33" s="16" t="s">
        <v>170</v>
      </c>
      <c r="D33" s="45"/>
      <c r="E33" s="43"/>
      <c r="F33" s="43"/>
      <c r="G33" s="43"/>
    </row>
    <row r="34" ht="26.05" customHeight="1" spans="1:7">
      <c r="A34" s="8"/>
      <c r="B34" s="44"/>
      <c r="C34" s="16" t="s">
        <v>171</v>
      </c>
      <c r="D34" s="45"/>
      <c r="E34" s="43"/>
      <c r="F34" s="43"/>
      <c r="G34" s="43"/>
    </row>
    <row r="35" ht="26.05" customHeight="1" spans="1:7">
      <c r="A35" s="8"/>
      <c r="B35" s="44"/>
      <c r="C35" s="16"/>
      <c r="D35" s="45"/>
      <c r="E35" s="43"/>
      <c r="F35" s="43"/>
      <c r="G35" s="43"/>
    </row>
    <row r="36" ht="26.05" customHeight="1" spans="1:7">
      <c r="A36" s="8"/>
      <c r="B36" s="44"/>
      <c r="C36" s="16"/>
      <c r="D36" s="45"/>
      <c r="E36" s="43"/>
      <c r="F36" s="43"/>
      <c r="G36" s="43"/>
    </row>
    <row r="37" ht="26.05" customHeight="1" spans="1:7">
      <c r="A37" s="13" t="s">
        <v>172</v>
      </c>
      <c r="B37" s="15">
        <f>B8+B7</f>
        <v>12001.206317</v>
      </c>
      <c r="C37" s="21" t="s">
        <v>173</v>
      </c>
      <c r="D37" s="19">
        <f>SUM(D10:D34)</f>
        <v>12001.206317</v>
      </c>
      <c r="E37" s="46"/>
      <c r="F37" s="43"/>
      <c r="G37" s="43"/>
    </row>
    <row r="38" ht="16.35" customHeight="1"/>
    <row r="39" ht="16.35" customHeight="1" spans="1:4">
      <c r="A39" s="1" t="s">
        <v>82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D6" sqref="D6:E6"/>
    </sheetView>
  </sheetViews>
  <sheetFormatPr defaultColWidth="10" defaultRowHeight="13.5"/>
  <cols>
    <col min="1" max="1" width="34.875" customWidth="1"/>
    <col min="2" max="2" width="18.05" customWidth="1"/>
    <col min="3" max="3" width="14.925" customWidth="1"/>
    <col min="4" max="4" width="12.3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05" customHeight="1" spans="1:11">
      <c r="A2" s="2" t="s">
        <v>174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05" customHeight="1" spans="1:11">
      <c r="A3" s="43"/>
      <c r="B3" s="43"/>
      <c r="C3" s="43"/>
      <c r="D3" s="43"/>
      <c r="E3" s="43"/>
      <c r="F3" s="43"/>
      <c r="G3" s="43"/>
      <c r="H3" s="43"/>
      <c r="I3" s="43"/>
      <c r="J3" s="3" t="s">
        <v>32</v>
      </c>
      <c r="K3" s="3"/>
    </row>
    <row r="4" ht="26.05" customHeight="1" spans="1:11">
      <c r="A4" s="4" t="s">
        <v>175</v>
      </c>
      <c r="B4" s="10" t="s">
        <v>101</v>
      </c>
      <c r="C4" s="10" t="s">
        <v>176</v>
      </c>
      <c r="D4" s="10"/>
      <c r="E4" s="10"/>
      <c r="F4" s="10" t="s">
        <v>177</v>
      </c>
      <c r="G4" s="10"/>
      <c r="H4" s="10"/>
      <c r="I4" s="5" t="s">
        <v>135</v>
      </c>
      <c r="J4" s="5"/>
      <c r="K4" s="5"/>
    </row>
    <row r="5" ht="26.05" customHeight="1" spans="1:11">
      <c r="A5" s="4"/>
      <c r="B5" s="10"/>
      <c r="C5" s="10" t="s">
        <v>101</v>
      </c>
      <c r="D5" s="10" t="s">
        <v>98</v>
      </c>
      <c r="E5" s="10" t="s">
        <v>99</v>
      </c>
      <c r="F5" s="10" t="s">
        <v>101</v>
      </c>
      <c r="G5" s="10" t="s">
        <v>98</v>
      </c>
      <c r="H5" s="10" t="s">
        <v>99</v>
      </c>
      <c r="I5" s="10" t="s">
        <v>101</v>
      </c>
      <c r="J5" s="10" t="s">
        <v>98</v>
      </c>
      <c r="K5" s="5" t="s">
        <v>99</v>
      </c>
    </row>
    <row r="6" ht="26.05" customHeight="1" spans="1:11">
      <c r="A6" s="8" t="s">
        <v>101</v>
      </c>
      <c r="B6" s="11">
        <f>C6+F6</f>
        <v>12001.206317</v>
      </c>
      <c r="C6" s="11">
        <f>D6+E6</f>
        <v>11791.206317</v>
      </c>
      <c r="D6" s="11">
        <v>4321.607237</v>
      </c>
      <c r="E6" s="11">
        <v>7469.59908</v>
      </c>
      <c r="F6" s="11">
        <v>210</v>
      </c>
      <c r="G6" s="11"/>
      <c r="H6" s="11">
        <v>210</v>
      </c>
      <c r="I6" s="11"/>
      <c r="J6" s="11"/>
      <c r="K6" s="12"/>
    </row>
    <row r="7" ht="26.05" customHeight="1" spans="1:11">
      <c r="A7" s="37" t="s">
        <v>178</v>
      </c>
      <c r="B7" s="11">
        <f>C7+F7</f>
        <v>12001.206317</v>
      </c>
      <c r="C7" s="11">
        <f>D7+E7</f>
        <v>11791.206317</v>
      </c>
      <c r="D7" s="17">
        <v>4321.607237</v>
      </c>
      <c r="E7" s="17">
        <v>7469.59908</v>
      </c>
      <c r="F7" s="17">
        <v>210</v>
      </c>
      <c r="G7" s="17"/>
      <c r="H7" s="17">
        <v>210</v>
      </c>
      <c r="I7" s="17"/>
      <c r="J7" s="17"/>
      <c r="K7" s="9"/>
    </row>
    <row r="8" ht="26.05" customHeight="1" spans="1:11">
      <c r="A8" s="37" t="s">
        <v>178</v>
      </c>
      <c r="B8" s="11">
        <f>C8+F8</f>
        <v>12001.206317</v>
      </c>
      <c r="C8" s="11">
        <f>D8+E8</f>
        <v>11791.206317</v>
      </c>
      <c r="D8" s="17">
        <v>4321.607237</v>
      </c>
      <c r="E8" s="17">
        <v>7469.59908</v>
      </c>
      <c r="F8" s="17">
        <v>210</v>
      </c>
      <c r="G8" s="17"/>
      <c r="H8" s="17">
        <v>210</v>
      </c>
      <c r="I8" s="17"/>
      <c r="J8" s="17"/>
      <c r="K8" s="9"/>
    </row>
    <row r="9" ht="16.35" customHeight="1"/>
    <row r="10" ht="16.35" customHeight="1" spans="1:11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topLeftCell="A16" workbookViewId="0">
      <selection activeCell="D6" sqref="D6:E6"/>
    </sheetView>
  </sheetViews>
  <sheetFormatPr defaultColWidth="10" defaultRowHeight="13.5" outlineLevelCol="4"/>
  <cols>
    <col min="1" max="1" width="17.5" customWidth="1"/>
    <col min="2" max="2" width="27.75" customWidth="1"/>
    <col min="3" max="5" width="25.6416666666667" customWidth="1"/>
    <col min="7" max="7" width="12.625"/>
  </cols>
  <sheetData>
    <row r="1" ht="16.35" customHeight="1" spans="1:1">
      <c r="A1" s="29"/>
    </row>
    <row r="2" ht="26.05" customHeight="1" spans="1:5">
      <c r="A2" s="2" t="s">
        <v>179</v>
      </c>
      <c r="B2" s="2"/>
      <c r="C2" s="2"/>
      <c r="D2" s="2"/>
      <c r="E2" s="2"/>
    </row>
    <row r="3" ht="25" customHeight="1" spans="1:5">
      <c r="A3" s="1"/>
      <c r="B3" s="1"/>
      <c r="C3" s="3" t="s">
        <v>32</v>
      </c>
      <c r="D3" s="3"/>
      <c r="E3" s="3"/>
    </row>
    <row r="4" ht="26.05" customHeight="1" spans="1:5">
      <c r="A4" s="13" t="s">
        <v>96</v>
      </c>
      <c r="B4" s="13"/>
      <c r="C4" s="20" t="s">
        <v>176</v>
      </c>
      <c r="D4" s="20"/>
      <c r="E4" s="20"/>
    </row>
    <row r="5" ht="26.05" customHeight="1" spans="1:5">
      <c r="A5" s="30" t="s">
        <v>180</v>
      </c>
      <c r="B5" s="31" t="s">
        <v>181</v>
      </c>
      <c r="C5" s="32" t="s">
        <v>101</v>
      </c>
      <c r="D5" s="31" t="s">
        <v>98</v>
      </c>
      <c r="E5" s="33" t="s">
        <v>99</v>
      </c>
    </row>
    <row r="6" ht="26.05" customHeight="1" spans="1:5">
      <c r="A6" s="26"/>
      <c r="B6" s="24" t="s">
        <v>101</v>
      </c>
      <c r="C6" s="34">
        <f>D6+E6</f>
        <v>11791.206317</v>
      </c>
      <c r="D6" s="34">
        <v>4321.607237</v>
      </c>
      <c r="E6" s="35">
        <f>E7+E27+E36+E39</f>
        <v>7469.59908</v>
      </c>
    </row>
    <row r="7" ht="26.05" customHeight="1" spans="1:5">
      <c r="A7" s="36" t="s">
        <v>182</v>
      </c>
      <c r="B7" s="14" t="s">
        <v>102</v>
      </c>
      <c r="C7" s="18">
        <v>11171.566935</v>
      </c>
      <c r="D7" s="18">
        <v>4154.493135</v>
      </c>
      <c r="E7" s="19">
        <v>7017.0738</v>
      </c>
    </row>
    <row r="8" ht="26.05" customHeight="1" spans="1:5">
      <c r="A8" s="36" t="s">
        <v>183</v>
      </c>
      <c r="B8" s="14" t="s">
        <v>103</v>
      </c>
      <c r="C8" s="18">
        <v>1123.7051</v>
      </c>
      <c r="D8" s="18">
        <v>948.9203</v>
      </c>
      <c r="E8" s="19">
        <v>174.7848</v>
      </c>
    </row>
    <row r="9" ht="26.05" customHeight="1" spans="1:5">
      <c r="A9" s="37" t="s">
        <v>184</v>
      </c>
      <c r="B9" s="16" t="s">
        <v>104</v>
      </c>
      <c r="C9" s="11">
        <v>970.9203</v>
      </c>
      <c r="D9" s="11">
        <v>948.9203</v>
      </c>
      <c r="E9" s="12">
        <v>22</v>
      </c>
    </row>
    <row r="10" ht="26.05" customHeight="1" spans="1:5">
      <c r="A10" s="37" t="s">
        <v>185</v>
      </c>
      <c r="B10" s="16" t="s">
        <v>105</v>
      </c>
      <c r="C10" s="11">
        <v>3</v>
      </c>
      <c r="D10" s="11"/>
      <c r="E10" s="12">
        <v>3</v>
      </c>
    </row>
    <row r="11" ht="26.05" customHeight="1" spans="1:5">
      <c r="A11" s="37" t="s">
        <v>186</v>
      </c>
      <c r="B11" s="16" t="s">
        <v>106</v>
      </c>
      <c r="C11" s="11">
        <v>2</v>
      </c>
      <c r="D11" s="11"/>
      <c r="E11" s="12">
        <v>2</v>
      </c>
    </row>
    <row r="12" ht="26.05" customHeight="1" spans="1:5">
      <c r="A12" s="37" t="s">
        <v>187</v>
      </c>
      <c r="B12" s="16" t="s">
        <v>107</v>
      </c>
      <c r="C12" s="11">
        <v>147.7848</v>
      </c>
      <c r="D12" s="11"/>
      <c r="E12" s="12">
        <v>147.7848</v>
      </c>
    </row>
    <row r="13" ht="26.05" customHeight="1" spans="1:5">
      <c r="A13" s="36" t="s">
        <v>188</v>
      </c>
      <c r="B13" s="14" t="s">
        <v>108</v>
      </c>
      <c r="C13" s="18">
        <v>6256.714944</v>
      </c>
      <c r="D13" s="18">
        <v>3195.714944</v>
      </c>
      <c r="E13" s="19">
        <v>3061</v>
      </c>
    </row>
    <row r="14" ht="26.05" customHeight="1" spans="1:5">
      <c r="A14" s="37" t="s">
        <v>189</v>
      </c>
      <c r="B14" s="16" t="s">
        <v>109</v>
      </c>
      <c r="C14" s="11">
        <v>1709.2248</v>
      </c>
      <c r="D14" s="11">
        <v>1709.2248</v>
      </c>
      <c r="E14" s="12"/>
    </row>
    <row r="15" ht="26.05" customHeight="1" spans="1:5">
      <c r="A15" s="37" t="s">
        <v>190</v>
      </c>
      <c r="B15" s="16" t="s">
        <v>110</v>
      </c>
      <c r="C15" s="11">
        <v>118.070144</v>
      </c>
      <c r="D15" s="11">
        <v>118.070144</v>
      </c>
      <c r="E15" s="12"/>
    </row>
    <row r="16" ht="26.05" customHeight="1" spans="1:5">
      <c r="A16" s="37" t="s">
        <v>191</v>
      </c>
      <c r="B16" s="16" t="s">
        <v>111</v>
      </c>
      <c r="C16" s="11">
        <v>1368.42</v>
      </c>
      <c r="D16" s="11">
        <v>1368.42</v>
      </c>
      <c r="E16" s="12"/>
    </row>
    <row r="17" ht="26.05" customHeight="1" spans="1:5">
      <c r="A17" s="37" t="s">
        <v>192</v>
      </c>
      <c r="B17" s="16" t="s">
        <v>112</v>
      </c>
      <c r="C17" s="11">
        <v>3061</v>
      </c>
      <c r="D17" s="11"/>
      <c r="E17" s="12">
        <v>3061</v>
      </c>
    </row>
    <row r="18" ht="26.05" customHeight="1" spans="1:5">
      <c r="A18" s="36" t="s">
        <v>193</v>
      </c>
      <c r="B18" s="14" t="s">
        <v>113</v>
      </c>
      <c r="C18" s="18">
        <v>337.732891</v>
      </c>
      <c r="D18" s="18">
        <v>9.857891</v>
      </c>
      <c r="E18" s="19">
        <v>327.875</v>
      </c>
    </row>
    <row r="19" ht="26.05" customHeight="1" spans="1:5">
      <c r="A19" s="37" t="s">
        <v>194</v>
      </c>
      <c r="B19" s="16" t="s">
        <v>113</v>
      </c>
      <c r="C19" s="11">
        <v>337.732891</v>
      </c>
      <c r="D19" s="11">
        <v>9.857891</v>
      </c>
      <c r="E19" s="12">
        <v>327.875</v>
      </c>
    </row>
    <row r="20" ht="26.05" customHeight="1" spans="1:5">
      <c r="A20" s="36" t="s">
        <v>195</v>
      </c>
      <c r="B20" s="14" t="s">
        <v>114</v>
      </c>
      <c r="C20" s="18">
        <v>1566.218</v>
      </c>
      <c r="D20" s="18"/>
      <c r="E20" s="19">
        <v>1566.218</v>
      </c>
    </row>
    <row r="21" ht="26.05" customHeight="1" spans="1:5">
      <c r="A21" s="37" t="s">
        <v>196</v>
      </c>
      <c r="B21" s="16" t="s">
        <v>115</v>
      </c>
      <c r="C21" s="11">
        <v>1487</v>
      </c>
      <c r="D21" s="11"/>
      <c r="E21" s="12">
        <v>1487</v>
      </c>
    </row>
    <row r="22" ht="26.05" customHeight="1" spans="1:5">
      <c r="A22" s="37" t="s">
        <v>197</v>
      </c>
      <c r="B22" s="16" t="s">
        <v>116</v>
      </c>
      <c r="C22" s="11">
        <v>75.888</v>
      </c>
      <c r="D22" s="11"/>
      <c r="E22" s="12">
        <v>75.888</v>
      </c>
    </row>
    <row r="23" ht="26.05" customHeight="1" spans="1:5">
      <c r="A23" s="37" t="s">
        <v>198</v>
      </c>
      <c r="B23" s="16" t="s">
        <v>117</v>
      </c>
      <c r="C23" s="11">
        <v>3.33</v>
      </c>
      <c r="D23" s="11"/>
      <c r="E23" s="12">
        <v>3.33</v>
      </c>
    </row>
    <row r="24" ht="26.05" customHeight="1" spans="1:5">
      <c r="A24" s="36" t="s">
        <v>199</v>
      </c>
      <c r="B24" s="14" t="s">
        <v>119</v>
      </c>
      <c r="C24" s="18">
        <v>1887.196</v>
      </c>
      <c r="D24" s="18"/>
      <c r="E24" s="19">
        <v>1887.196</v>
      </c>
    </row>
    <row r="25" ht="26.05" customHeight="1" spans="1:5">
      <c r="A25" s="37" t="s">
        <v>200</v>
      </c>
      <c r="B25" s="16" t="s">
        <v>120</v>
      </c>
      <c r="C25" s="11">
        <v>700</v>
      </c>
      <c r="D25" s="11"/>
      <c r="E25" s="12">
        <v>700</v>
      </c>
    </row>
    <row r="26" ht="26.05" customHeight="1" spans="1:5">
      <c r="A26" s="37" t="s">
        <v>201</v>
      </c>
      <c r="B26" s="16" t="s">
        <v>121</v>
      </c>
      <c r="C26" s="11">
        <v>1187.196</v>
      </c>
      <c r="D26" s="11"/>
      <c r="E26" s="12">
        <v>1187.196</v>
      </c>
    </row>
    <row r="27" ht="26.05" customHeight="1" spans="1:5">
      <c r="A27" s="36" t="s">
        <v>202</v>
      </c>
      <c r="B27" s="14" t="s">
        <v>122</v>
      </c>
      <c r="C27" s="18">
        <f>72.296354+E27</f>
        <v>86.751634</v>
      </c>
      <c r="D27" s="18">
        <v>72.296354</v>
      </c>
      <c r="E27" s="19">
        <v>14.45528</v>
      </c>
    </row>
    <row r="28" ht="26.05" customHeight="1" spans="1:5">
      <c r="A28" s="36">
        <v>21003</v>
      </c>
      <c r="B28" s="14" t="s">
        <v>203</v>
      </c>
      <c r="C28" s="18">
        <v>14.46</v>
      </c>
      <c r="D28" s="18"/>
      <c r="E28" s="19">
        <v>14.45528</v>
      </c>
    </row>
    <row r="29" ht="26.05" customHeight="1" spans="1:5">
      <c r="A29" s="37">
        <v>2100302</v>
      </c>
      <c r="B29" s="38" t="s">
        <v>204</v>
      </c>
      <c r="C29" s="11">
        <v>14.46</v>
      </c>
      <c r="D29" s="18"/>
      <c r="E29" s="12">
        <v>14.45528</v>
      </c>
    </row>
    <row r="30" ht="26.05" customHeight="1" spans="1:5">
      <c r="A30" s="36" t="s">
        <v>205</v>
      </c>
      <c r="B30" s="14" t="s">
        <v>123</v>
      </c>
      <c r="C30" s="18">
        <v>72.296354</v>
      </c>
      <c r="D30" s="18">
        <v>72.296354</v>
      </c>
      <c r="E30" s="19"/>
    </row>
    <row r="31" ht="26.05" customHeight="1" spans="1:5">
      <c r="A31" s="37" t="s">
        <v>206</v>
      </c>
      <c r="B31" s="16" t="s">
        <v>124</v>
      </c>
      <c r="C31" s="11">
        <v>57.914426</v>
      </c>
      <c r="D31" s="11">
        <v>57.914426</v>
      </c>
      <c r="E31" s="12"/>
    </row>
    <row r="32" ht="26.05" customHeight="1" spans="1:5">
      <c r="A32" s="37" t="s">
        <v>207</v>
      </c>
      <c r="B32" s="16" t="s">
        <v>125</v>
      </c>
      <c r="C32" s="11">
        <v>14.381928</v>
      </c>
      <c r="D32" s="11">
        <v>14.381928</v>
      </c>
      <c r="E32" s="12"/>
    </row>
    <row r="33" ht="26.05" customHeight="1" spans="1:5">
      <c r="A33" s="36" t="s">
        <v>208</v>
      </c>
      <c r="B33" s="14" t="s">
        <v>126</v>
      </c>
      <c r="C33" s="18">
        <v>94.817748</v>
      </c>
      <c r="D33" s="18">
        <v>94.817748</v>
      </c>
      <c r="E33" s="19"/>
    </row>
    <row r="34" ht="26.05" customHeight="1" spans="1:5">
      <c r="A34" s="36" t="s">
        <v>209</v>
      </c>
      <c r="B34" s="14" t="s">
        <v>127</v>
      </c>
      <c r="C34" s="18">
        <v>94.817748</v>
      </c>
      <c r="D34" s="18">
        <v>94.817748</v>
      </c>
      <c r="E34" s="19"/>
    </row>
    <row r="35" ht="26.05" customHeight="1" spans="1:5">
      <c r="A35" s="37" t="s">
        <v>210</v>
      </c>
      <c r="B35" s="16" t="s">
        <v>128</v>
      </c>
      <c r="C35" s="11">
        <v>94.817748</v>
      </c>
      <c r="D35" s="11">
        <v>94.817748</v>
      </c>
      <c r="E35" s="12"/>
    </row>
    <row r="36" ht="26.05" customHeight="1" spans="1:5">
      <c r="A36" s="36" t="s">
        <v>211</v>
      </c>
      <c r="B36" s="14" t="s">
        <v>132</v>
      </c>
      <c r="C36" s="18">
        <f>60+307</f>
        <v>367</v>
      </c>
      <c r="D36" s="18"/>
      <c r="E36" s="19">
        <f>60+307</f>
        <v>367</v>
      </c>
    </row>
    <row r="37" ht="26.05" customHeight="1" spans="1:5">
      <c r="A37" s="36" t="s">
        <v>212</v>
      </c>
      <c r="B37" s="14" t="s">
        <v>133</v>
      </c>
      <c r="C37" s="18">
        <f>60+307</f>
        <v>367</v>
      </c>
      <c r="D37" s="18"/>
      <c r="E37" s="19">
        <f>60+307</f>
        <v>367</v>
      </c>
    </row>
    <row r="38" ht="26.05" customHeight="1" spans="1:5">
      <c r="A38" s="37" t="s">
        <v>213</v>
      </c>
      <c r="B38" s="16" t="s">
        <v>134</v>
      </c>
      <c r="C38" s="18">
        <f>60+307</f>
        <v>367</v>
      </c>
      <c r="D38" s="11"/>
      <c r="E38" s="12">
        <f>60+307</f>
        <v>367</v>
      </c>
    </row>
    <row r="39" ht="21" customHeight="1" spans="1:5">
      <c r="A39" s="36">
        <v>223</v>
      </c>
      <c r="B39" s="14" t="s">
        <v>135</v>
      </c>
      <c r="C39" s="18">
        <v>71.07</v>
      </c>
      <c r="D39" s="39"/>
      <c r="E39" s="19">
        <v>71.07</v>
      </c>
    </row>
    <row r="40" ht="21" customHeight="1" spans="1:5">
      <c r="A40" s="36">
        <v>22301</v>
      </c>
      <c r="B40" s="14" t="s">
        <v>136</v>
      </c>
      <c r="C40" s="18">
        <v>71.07</v>
      </c>
      <c r="D40" s="40"/>
      <c r="E40" s="19">
        <v>71.07</v>
      </c>
    </row>
    <row r="41" ht="21" customHeight="1" spans="1:5">
      <c r="A41" s="37">
        <v>2230105</v>
      </c>
      <c r="B41" s="37" t="s">
        <v>137</v>
      </c>
      <c r="C41" s="40">
        <v>71.07</v>
      </c>
      <c r="D41" s="40"/>
      <c r="E41" s="41">
        <v>71.07</v>
      </c>
    </row>
    <row r="42" ht="16.35" customHeight="1" spans="1:5">
      <c r="A42" s="42"/>
      <c r="B42" s="42"/>
      <c r="D42" s="42"/>
      <c r="E42" s="42"/>
    </row>
    <row r="43" ht="16.35" customHeight="1" spans="1:5">
      <c r="A43" s="1" t="s">
        <v>82</v>
      </c>
      <c r="B43" s="1"/>
      <c r="C43" s="1"/>
      <c r="D43" s="1"/>
      <c r="E43" s="1"/>
    </row>
  </sheetData>
  <mergeCells count="5">
    <mergeCell ref="A2:E2"/>
    <mergeCell ref="C3:E3"/>
    <mergeCell ref="A4:B4"/>
    <mergeCell ref="C4:E4"/>
    <mergeCell ref="A43:E43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D7" sqref="D7:F7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20.7" customHeight="1" spans="1:5">
      <c r="A1" s="1"/>
      <c r="B1" s="1"/>
      <c r="C1" s="1"/>
      <c r="D1" s="1"/>
      <c r="E1" s="1"/>
    </row>
    <row r="2" ht="26.05" customHeight="1" spans="1:5">
      <c r="A2" s="2" t="s">
        <v>214</v>
      </c>
      <c r="B2" s="2"/>
      <c r="C2" s="2"/>
      <c r="D2" s="2"/>
      <c r="E2" s="2"/>
    </row>
    <row r="3" ht="26.05" customHeight="1" spans="1:5">
      <c r="A3" s="1"/>
      <c r="B3" s="1"/>
      <c r="C3" s="1"/>
      <c r="D3" s="1"/>
      <c r="E3" s="3" t="s">
        <v>32</v>
      </c>
    </row>
    <row r="4" ht="26.05" customHeight="1" spans="1:5">
      <c r="A4" s="13" t="s">
        <v>215</v>
      </c>
      <c r="B4" s="13"/>
      <c r="C4" s="20" t="s">
        <v>216</v>
      </c>
      <c r="D4" s="20"/>
      <c r="E4" s="20"/>
    </row>
    <row r="5" ht="26.05" customHeight="1" spans="1:5">
      <c r="A5" s="13" t="s">
        <v>180</v>
      </c>
      <c r="B5" s="21" t="s">
        <v>181</v>
      </c>
      <c r="C5" s="21" t="s">
        <v>101</v>
      </c>
      <c r="D5" s="21" t="s">
        <v>217</v>
      </c>
      <c r="E5" s="20" t="s">
        <v>218</v>
      </c>
    </row>
    <row r="6" ht="26.05" customHeight="1" spans="1:5">
      <c r="A6" s="8" t="s">
        <v>219</v>
      </c>
      <c r="B6" s="10" t="s">
        <v>219</v>
      </c>
      <c r="C6" s="10">
        <v>1</v>
      </c>
      <c r="D6" s="10">
        <v>2</v>
      </c>
      <c r="E6" s="5">
        <v>3</v>
      </c>
    </row>
    <row r="7" ht="26.05" customHeight="1" spans="1:5">
      <c r="A7" s="13"/>
      <c r="B7" s="22" t="s">
        <v>101</v>
      </c>
      <c r="C7" s="15">
        <v>4321.607237</v>
      </c>
      <c r="D7" s="15">
        <v>4234.277237</v>
      </c>
      <c r="E7" s="7">
        <v>87.33</v>
      </c>
    </row>
    <row r="8" ht="26.05" customHeight="1" spans="1:5">
      <c r="A8" s="23" t="s">
        <v>220</v>
      </c>
      <c r="B8" s="24" t="s">
        <v>221</v>
      </c>
      <c r="C8" s="25">
        <v>1724.71796</v>
      </c>
      <c r="D8" s="18">
        <v>1724.71796</v>
      </c>
      <c r="E8" s="19"/>
    </row>
    <row r="9" ht="26.05" customHeight="1" spans="1:5">
      <c r="A9" s="26" t="s">
        <v>222</v>
      </c>
      <c r="B9" s="27" t="s">
        <v>223</v>
      </c>
      <c r="C9" s="28">
        <v>3</v>
      </c>
      <c r="D9" s="11">
        <v>3</v>
      </c>
      <c r="E9" s="12"/>
    </row>
    <row r="10" ht="26.05" customHeight="1" spans="1:5">
      <c r="A10" s="26" t="s">
        <v>224</v>
      </c>
      <c r="B10" s="27" t="s">
        <v>225</v>
      </c>
      <c r="C10" s="28">
        <v>1.32</v>
      </c>
      <c r="D10" s="11">
        <v>1.32</v>
      </c>
      <c r="E10" s="12"/>
    </row>
    <row r="11" ht="26.05" customHeight="1" spans="1:5">
      <c r="A11" s="26" t="s">
        <v>226</v>
      </c>
      <c r="B11" s="27" t="s">
        <v>227</v>
      </c>
      <c r="C11" s="28">
        <v>1709.2248</v>
      </c>
      <c r="D11" s="11">
        <v>1709.2248</v>
      </c>
      <c r="E11" s="12"/>
    </row>
    <row r="12" ht="26.05" customHeight="1" spans="1:5">
      <c r="A12" s="26" t="s">
        <v>228</v>
      </c>
      <c r="B12" s="27" t="s">
        <v>229</v>
      </c>
      <c r="C12" s="28">
        <v>11.17316</v>
      </c>
      <c r="D12" s="11">
        <v>11.17316</v>
      </c>
      <c r="E12" s="12"/>
    </row>
    <row r="13" ht="26.05" customHeight="1" spans="1:5">
      <c r="A13" s="23" t="s">
        <v>230</v>
      </c>
      <c r="B13" s="24" t="s">
        <v>231</v>
      </c>
      <c r="C13" s="25">
        <v>2509.559277</v>
      </c>
      <c r="D13" s="18">
        <v>2509.559277</v>
      </c>
      <c r="E13" s="19"/>
    </row>
    <row r="14" ht="26.05" customHeight="1" spans="1:5">
      <c r="A14" s="26" t="s">
        <v>232</v>
      </c>
      <c r="B14" s="27" t="s">
        <v>233</v>
      </c>
      <c r="C14" s="28">
        <v>229.6251</v>
      </c>
      <c r="D14" s="11">
        <v>229.6251</v>
      </c>
      <c r="E14" s="12"/>
    </row>
    <row r="15" ht="26.05" customHeight="1" spans="1:5">
      <c r="A15" s="26" t="s">
        <v>234</v>
      </c>
      <c r="B15" s="27" t="s">
        <v>235</v>
      </c>
      <c r="C15" s="28">
        <v>223.8308</v>
      </c>
      <c r="D15" s="11">
        <v>223.8308</v>
      </c>
      <c r="E15" s="12"/>
    </row>
    <row r="16" ht="26.05" customHeight="1" spans="1:5">
      <c r="A16" s="26" t="s">
        <v>236</v>
      </c>
      <c r="B16" s="27" t="s">
        <v>237</v>
      </c>
      <c r="C16" s="28">
        <v>70.6164</v>
      </c>
      <c r="D16" s="11">
        <v>70.6164</v>
      </c>
      <c r="E16" s="12"/>
    </row>
    <row r="17" ht="26.05" customHeight="1" spans="1:5">
      <c r="A17" s="26" t="s">
        <v>238</v>
      </c>
      <c r="B17" s="27" t="s">
        <v>239</v>
      </c>
      <c r="C17" s="28">
        <v>333.198</v>
      </c>
      <c r="D17" s="11">
        <v>333.198</v>
      </c>
      <c r="E17" s="12"/>
    </row>
    <row r="18" ht="26.05" customHeight="1" spans="1:5">
      <c r="A18" s="26" t="s">
        <v>240</v>
      </c>
      <c r="B18" s="27" t="s">
        <v>241</v>
      </c>
      <c r="C18" s="28">
        <v>118.070144</v>
      </c>
      <c r="D18" s="11">
        <v>118.070144</v>
      </c>
      <c r="E18" s="12"/>
    </row>
    <row r="19" ht="26.05" customHeight="1" spans="1:5">
      <c r="A19" s="26" t="s">
        <v>242</v>
      </c>
      <c r="B19" s="27" t="s">
        <v>243</v>
      </c>
      <c r="C19" s="28">
        <v>1368.42</v>
      </c>
      <c r="D19" s="11">
        <v>1368.42</v>
      </c>
      <c r="E19" s="12"/>
    </row>
    <row r="20" ht="26.05" customHeight="1" spans="1:5">
      <c r="A20" s="26" t="s">
        <v>244</v>
      </c>
      <c r="B20" s="27" t="s">
        <v>245</v>
      </c>
      <c r="C20" s="28">
        <v>13.453373</v>
      </c>
      <c r="D20" s="11">
        <v>13.453373</v>
      </c>
      <c r="E20" s="12"/>
    </row>
    <row r="21" ht="26.05" customHeight="1" spans="1:5">
      <c r="A21" s="26" t="s">
        <v>246</v>
      </c>
      <c r="B21" s="27" t="s">
        <v>247</v>
      </c>
      <c r="C21" s="28">
        <v>43.145784</v>
      </c>
      <c r="D21" s="11">
        <v>43.145784</v>
      </c>
      <c r="E21" s="12"/>
    </row>
    <row r="22" ht="26.05" customHeight="1" spans="1:5">
      <c r="A22" s="26" t="s">
        <v>248</v>
      </c>
      <c r="B22" s="27" t="s">
        <v>249</v>
      </c>
      <c r="C22" s="28">
        <v>14.381928</v>
      </c>
      <c r="D22" s="11">
        <v>14.381928</v>
      </c>
      <c r="E22" s="12"/>
    </row>
    <row r="23" ht="26.05" customHeight="1" spans="1:5">
      <c r="A23" s="26" t="s">
        <v>250</v>
      </c>
      <c r="B23" s="27" t="s">
        <v>128</v>
      </c>
      <c r="C23" s="28">
        <v>94.817748</v>
      </c>
      <c r="D23" s="11">
        <v>94.817748</v>
      </c>
      <c r="E23" s="12"/>
    </row>
    <row r="24" ht="26.05" customHeight="1" spans="1:5">
      <c r="A24" s="23" t="s">
        <v>251</v>
      </c>
      <c r="B24" s="24" t="s">
        <v>252</v>
      </c>
      <c r="C24" s="25">
        <v>87.33</v>
      </c>
      <c r="D24" s="18"/>
      <c r="E24" s="19">
        <v>87.33</v>
      </c>
    </row>
    <row r="25" ht="26.05" customHeight="1" spans="1:5">
      <c r="A25" s="26" t="s">
        <v>253</v>
      </c>
      <c r="B25" s="27" t="s">
        <v>254</v>
      </c>
      <c r="C25" s="28">
        <v>46.08</v>
      </c>
      <c r="D25" s="11"/>
      <c r="E25" s="12">
        <v>46.08</v>
      </c>
    </row>
    <row r="26" ht="26.05" customHeight="1" spans="1:5">
      <c r="A26" s="26" t="s">
        <v>255</v>
      </c>
      <c r="B26" s="27" t="s">
        <v>256</v>
      </c>
      <c r="C26" s="28">
        <v>9</v>
      </c>
      <c r="D26" s="11"/>
      <c r="E26" s="12">
        <v>9</v>
      </c>
    </row>
    <row r="27" ht="26.05" customHeight="1" spans="1:5">
      <c r="A27" s="26" t="s">
        <v>257</v>
      </c>
      <c r="B27" s="27" t="s">
        <v>258</v>
      </c>
      <c r="C27" s="28">
        <v>12</v>
      </c>
      <c r="D27" s="11"/>
      <c r="E27" s="12">
        <v>12</v>
      </c>
    </row>
    <row r="28" ht="26.05" customHeight="1" spans="1:5">
      <c r="A28" s="26" t="s">
        <v>259</v>
      </c>
      <c r="B28" s="27" t="s">
        <v>260</v>
      </c>
      <c r="C28" s="28">
        <v>2.75</v>
      </c>
      <c r="D28" s="11"/>
      <c r="E28" s="12">
        <v>2.75</v>
      </c>
    </row>
    <row r="29" ht="26.05" customHeight="1" spans="1:5">
      <c r="A29" s="26" t="s">
        <v>261</v>
      </c>
      <c r="B29" s="27" t="s">
        <v>262</v>
      </c>
      <c r="C29" s="28">
        <v>2.5</v>
      </c>
      <c r="D29" s="11"/>
      <c r="E29" s="12">
        <v>2.5</v>
      </c>
    </row>
    <row r="30" ht="26.05" customHeight="1" spans="1:5">
      <c r="A30" s="26" t="s">
        <v>263</v>
      </c>
      <c r="B30" s="27" t="s">
        <v>264</v>
      </c>
      <c r="C30" s="28">
        <v>0.1</v>
      </c>
      <c r="D30" s="11"/>
      <c r="E30" s="12">
        <v>0.1</v>
      </c>
    </row>
    <row r="31" ht="26.05" customHeight="1" spans="1:5">
      <c r="A31" s="26" t="s">
        <v>265</v>
      </c>
      <c r="B31" s="27" t="s">
        <v>266</v>
      </c>
      <c r="C31" s="28">
        <v>0.9</v>
      </c>
      <c r="D31" s="11"/>
      <c r="E31" s="12">
        <v>0.9</v>
      </c>
    </row>
    <row r="32" ht="26.05" customHeight="1" spans="1:5">
      <c r="A32" s="26" t="s">
        <v>267</v>
      </c>
      <c r="B32" s="27" t="s">
        <v>268</v>
      </c>
      <c r="C32" s="28">
        <v>14</v>
      </c>
      <c r="D32" s="11"/>
      <c r="E32" s="12">
        <v>14</v>
      </c>
    </row>
    <row r="33" ht="16.35" customHeight="1" spans="1:5">
      <c r="A33" s="1"/>
      <c r="B33" s="1"/>
      <c r="C33" s="1"/>
      <c r="D33" s="1"/>
      <c r="E33" s="1"/>
    </row>
    <row r="34" ht="16.35" customHeight="1" spans="1:5">
      <c r="A34" s="1" t="s">
        <v>82</v>
      </c>
      <c r="B34" s="1"/>
      <c r="C34" s="1"/>
      <c r="D34" s="1"/>
      <c r="E34" s="1"/>
    </row>
  </sheetData>
  <mergeCells count="5">
    <mergeCell ref="A2:E2"/>
    <mergeCell ref="A3:B3"/>
    <mergeCell ref="A4:B4"/>
    <mergeCell ref="C4:E4"/>
    <mergeCell ref="A34:E3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</cp:lastModifiedBy>
  <dcterms:created xsi:type="dcterms:W3CDTF">2025-02-06T02:25:00Z</dcterms:created>
  <dcterms:modified xsi:type="dcterms:W3CDTF">2025-02-08T01:15:16Z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E5BFE72B83E94CF0920F38121A1C515A_13</vt:lpwstr>
  </property>
</Properties>
</file>