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2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<sst xmlns="http://schemas.openxmlformats.org/spreadsheetml/2006/main" count="361" uniqueCount="268">
  <si>
    <t>单位代码：</t>
  </si>
  <si>
    <t>单位名称：</t>
  </si>
  <si>
    <t>山丹县工商业联合会</t>
  </si>
  <si>
    <t>部门预算公开表</t>
  </si>
  <si>
    <t xml:space="preserve">     </t>
  </si>
  <si>
    <t>编制日期：</t>
  </si>
  <si>
    <t>部门领导：</t>
  </si>
  <si>
    <t>黄登峰</t>
  </si>
  <si>
    <t>财务负责人：</t>
  </si>
  <si>
    <t>王云路</t>
  </si>
  <si>
    <t>制表人：</t>
  </si>
  <si>
    <t>何丽凤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</si>
  <si>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</si>
  <si>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</si>
  <si>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</si>
  <si>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</si>
  <si>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</si>
  <si>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</si>
  <si>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</si>
  <si>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</si>
  <si>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</si>
  <si>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</si>
  <si>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</si>
  <si>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</si>
  <si>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</si>
  <si>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</si>
  <si>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</si>
  <si>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</si>
  <si>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</si>
  <si>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</si>
  <si>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</si>
  <si>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</si>
  <si>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</si>
  <si>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</si>
  <si>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</si>
  <si>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</si>
  <si>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</si>
  <si>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</si>
  <si>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</si>
  <si>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</si>
  <si>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</si>
  <si>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</si>
  <si>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</si>
  <si>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</si>
  <si>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</si>
  <si>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</si>
  <si>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</si>
  <si>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</si>
  <si>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</si>
  <si>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</si>
  <si>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</si>
  <si>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</si>
  <si>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</si>
  <si>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</si>
  <si>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</si>
  <si>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</si>
  <si>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</si>
  <si>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</si>
  <si>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</si>
  <si>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</si>
  <si>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</si>
  <si>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</si>
  <si>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</si>
  <si>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</si>
  <si>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</si>
  <si>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</si>
  <si>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</si>
  <si>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</si>
  <si>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</si>
  <si>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</si>
  <si>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</si>
  <si>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</si>
  <si>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</si>
  <si>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</si>
  <si>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</si>
  <si>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</si>
  <si>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</si>
  <si>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</si>
  <si>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</si>
  <si>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</si>
  <si>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</si>
  <si>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</si>
  <si>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</si>
  <si>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</si>
  <si>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</si>
  <si>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</si>
  <si>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部门收入总体情况表</t>
  </si>
  <si>
    <t>一、一般公共预算资金</t>
  </si>
  <si>
    <t>财政拨款</t>
  </si>
  <si>
    <t>专项转移支付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</si>
  <si>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</si>
  <si>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</si>
  <si>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</si>
  <si>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</si>
  <si>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</si>
  <si>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</si>
  <si>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</si>
  <si>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</si>
  <si>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</si>
  <si>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</si>
  <si>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</si>
  <si>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</si>
  <si>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</si>
  <si>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</si>
  <si>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财政事务</t>
  </si>
  <si>
    <t>行政运行</t>
  </si>
  <si>
    <t>其他财政事务支出</t>
  </si>
  <si>
    <t>政府办公厅（室）及相关机构事务</t>
  </si>
  <si>
    <t>其他政府办公厅（室）及相关机构事务支出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</si>
  <si>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</si>
  <si>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</si>
  <si>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</si>
  <si>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</si>
  <si>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</si>
  <si>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</si>
  <si>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</si>
  <si>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公务员医疗补助</t>
  </si>
  <si>
    <t>住房保障支出</t>
  </si>
  <si>
    <t>住房改革支出</t>
  </si>
  <si>
    <t>住房公积金</t>
  </si>
  <si>
    <t>农林水支出</t>
  </si>
  <si>
    <t>农村综合改革</t>
  </si>
  <si>
    <t>对村级公益事业建设的补助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</si>
  <si>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</si>
  <si>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</si>
  <si>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</si>
  <si>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</si>
  <si>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</si>
  <si>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</si>
  <si>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</si>
  <si>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</si>
  <si>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</si>
  <si>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</si>
  <si>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</si>
  <si>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</si>
  <si>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</si>
  <si>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</si>
  <si>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</si>
  <si>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</si>
  <si>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</si>
  <si>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</si>
  <si>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</si>
  <si>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</si>
  <si>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</si>
  <si>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</si>
  <si>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</si>
  <si>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</si>
  <si>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</si>
  <si>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</si>
  <si>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</si>
  <si>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</si>
  <si>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</si>
  <si>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</si>
  <si>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</si>
  <si>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</si>
  <si>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</si>
  <si>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</si>
  <si>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</si>
  <si>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</si>
  <si>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</si>
  <si>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</si>
  <si>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</si>
  <si>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</si>
  <si>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</si>
  <si>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</si>
  <si>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</si>
  <si>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</si>
  <si>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201</t>
  </si>
  <si>
    <t>20106</t>
  </si>
  <si>
    <t>2010601</t>
  </si>
  <si>
    <t>2010699</t>
  </si>
  <si>
    <t>20103</t>
  </si>
  <si>
    <t>2010399</t>
  </si>
  <si>
    <t>208</t>
  </si>
  <si>
    <t>20805</t>
  </si>
  <si>
    <t>2080505</t>
  </si>
  <si>
    <t>20899</t>
  </si>
  <si>
    <t>2089999</t>
  </si>
  <si>
    <t>210</t>
  </si>
  <si>
    <t>21011</t>
  </si>
  <si>
    <t>2101101</t>
  </si>
  <si>
    <t>2101103</t>
  </si>
  <si>
    <t>221</t>
  </si>
  <si>
    <t>22102</t>
  </si>
  <si>
    <t>2210201</t>
  </si>
  <si>
    <t>213</t>
  </si>
  <si>
    <t>21307</t>
  </si>
  <si>
    <t>2130701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</si>
  <si>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</si>
  <si>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</si>
  <si>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</si>
  <si>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</si>
  <si>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</si>
  <si>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</si>
  <si>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</si>
  <si>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30103</t>
  </si>
  <si>
    <t>奖金</t>
  </si>
  <si>
    <t>30107</t>
  </si>
  <si>
    <t>绩效工资</t>
  </si>
  <si>
    <t>30102</t>
  </si>
  <si>
    <t>津贴补贴</t>
  </si>
  <si>
    <t>30101</t>
  </si>
  <si>
    <t>基本工资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</si>
  <si>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</si>
  <si>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</si>
  <si>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</si>
  <si>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</si>
  <si>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</si>
  <si>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</si>
  <si>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</si>
  <si>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</si>
  <si>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</si>
  <si>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302</t>
  </si>
  <si>
    <t>商品和服务支出</t>
  </si>
  <si>
    <t>30239</t>
  </si>
  <si>
    <t>其他交通费用</t>
  </si>
  <si>
    <t>30228</t>
  </si>
  <si>
    <t>工会经费</t>
  </si>
  <si>
    <t>30216</t>
  </si>
  <si>
    <t>培训费</t>
  </si>
  <si>
    <t>30211</t>
  </si>
  <si>
    <t>差旅费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</si>
  <si>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</si>
  <si>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</si>
  <si>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</si>
  <si>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</si>
  <si>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</si>
  <si>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</si>
  <si>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</si>
  <si>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</si>
  <si>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30207</t>
  </si>
  <si>
    <t>邮电费</t>
  </si>
  <si>
    <t>30213</t>
  </si>
  <si>
    <t>维修（护）费</t>
  </si>
  <si>
    <t>30217</t>
  </si>
  <si>
    <t>公务接待费</t>
  </si>
  <si>
    <t>其他商品和服务支出</t>
  </si>
  <si>
    <t>303</t>
  </si>
  <si>
    <t>对个人和家庭的补助</t>
  </si>
  <si>
    <t>30309</t>
  </si>
  <si>
    <t>奖励金</t>
  </si>
  <si>
    <t>30305</t>
  </si>
  <si>
    <t>生活补助</t>
  </si>
  <si>
    <t>30307</t>
  </si>
  <si>
    <t>医疗费补助</t>
  </si>
  <si>
    <t>310</t>
  </si>
  <si>
    <t>资本性支出</t>
  </si>
  <si>
    <t>31002</t>
  </si>
  <si>
    <t>办公设备购置</t>
  </si>
  <si>
    <t>一般公共预算“三公”经费、会议费、培训费支出情况表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</si>
  <si>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</si>
  <si>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</si>
  <si>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</si>
  <si>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</si>
  <si>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</si>
  <si>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</si>
  <si>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</si>
  <si>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</si>
  <si>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</si>
  <si>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备注：本部门没有相关数据，故本表无数据</t>
  </si>
  <si>
    <t>部门管理转移支付表</t>
  </si>
  <si>
    <t>一般公共预算项目支出</t>
  </si>
  <si>
    <t>政府性基金预算项目支出</t>
  </si>
  <si>
    <t>国有资本经营预算项目支出</t>
  </si>
  <si>
    <t>备注：本部门没有相关数据，故本表无数据。</t>
  </si>
  <si>
    <t>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</si>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</sst>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4">
    <font>
      <sz val="11"/>
      <color indexed="8"/>
      <name val="等线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176" fontId="10" fillId="0" borderId="0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918210</xdr:colOff>
      <xdr:row>0</xdr:row>
      <xdr:rowOff>139700</xdr:rowOff>
    </xdr:from>
    <xdr:to>
      <xdr:col>3</xdr:col>
      <xdr:colOff>607060</xdr:colOff>
      <xdr:row>5</xdr:row>
      <xdr:rowOff>147320</xdr:rowOff>
    </xdr:to>
    <xdr:pic>
      <xdr:nvPicPr>
        <xdr:cNvPr id="2" name="图片 1" descr="电子章"/>
        <xdr:cNvPicPr>
          <a:picLocks noChangeAspect="1"/>
        </xdr:cNvPicPr>
      </xdr:nvPicPr>
      <xdr:blipFill>
        <a:blip r:embed="rId1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1089660" y="139700"/>
          <a:ext cx="1326515" cy="1293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I4" sqref="I4"/>
    </sheetView>
  </sheetViews>
  <sheetFormatPr defaultColWidth="10" defaultRowHeight="13.8"/>
  <cols>
    <col min="1" max="1" width="2.5" customWidth="1"/>
    <col min="2" max="2" width="14.1296296296296" customWidth="1"/>
    <col min="3" max="4" width="9.75" customWidth="1"/>
    <col min="5" max="5" width="14.8796296296296" customWidth="1"/>
    <col min="6" max="6" width="11.3796296296296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1" customHeight="1" spans="1:11">
      <c r="A3" s="19"/>
      <c r="B3" s="32" t="s">
        <v>0</v>
      </c>
      <c r="C3" s="33"/>
      <c r="D3" s="33"/>
      <c r="E3" s="32"/>
      <c r="F3" s="19"/>
      <c r="G3" s="19"/>
      <c r="H3" s="19"/>
      <c r="I3" s="19"/>
      <c r="J3" s="19"/>
      <c r="K3" s="19"/>
    </row>
    <row r="4" ht="26.1" customHeight="1" spans="1:11">
      <c r="A4" s="19"/>
      <c r="B4" s="32" t="s">
        <v>1</v>
      </c>
      <c r="C4" s="32" t="s">
        <v>2</v>
      </c>
      <c r="D4" s="32"/>
      <c r="E4" s="32"/>
      <c r="F4" s="19"/>
      <c r="G4" s="19"/>
      <c r="H4" s="19"/>
      <c r="I4" s="19"/>
      <c r="J4" s="19"/>
      <c r="K4" s="19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85" customHeight="1" spans="1:11">
      <c r="A6" s="1"/>
      <c r="B6" s="34" t="s">
        <v>3</v>
      </c>
      <c r="C6" s="34"/>
      <c r="D6" s="34"/>
      <c r="E6" s="34"/>
      <c r="F6" s="34"/>
      <c r="G6" s="34"/>
      <c r="H6" s="34"/>
      <c r="I6" s="34"/>
      <c r="J6" s="34"/>
      <c r="K6" s="34"/>
    </row>
    <row r="7" ht="26.1" customHeight="1" spans="1:11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</row>
    <row r="8" ht="26.1" customHeight="1" spans="1:1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</row>
    <row r="9" ht="26.1" customHeight="1" spans="1:1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  <row r="10" ht="26.1" customHeight="1" spans="1:11">
      <c r="A10" s="19"/>
      <c r="B10" s="32" t="s">
        <v>4</v>
      </c>
      <c r="C10" s="32"/>
      <c r="D10" s="32"/>
      <c r="E10" s="32"/>
      <c r="F10" s="35" t="s">
        <v>5</v>
      </c>
      <c r="G10" s="36">
        <v>46020</v>
      </c>
      <c r="H10" s="32"/>
      <c r="I10" s="32"/>
      <c r="J10" s="32"/>
      <c r="K10" s="19"/>
    </row>
    <row r="11" ht="26.1" customHeight="1" spans="1:11">
      <c r="A11" s="19"/>
      <c r="B11" s="32"/>
      <c r="C11" s="32"/>
      <c r="D11" s="32"/>
      <c r="E11" s="32"/>
      <c r="F11" s="32"/>
      <c r="G11" s="32"/>
      <c r="H11" s="32"/>
      <c r="I11" s="32"/>
      <c r="J11" s="32"/>
      <c r="K11" s="19"/>
    </row>
    <row r="12" ht="26.1" customHeight="1" spans="1:11">
      <c r="A12" s="19"/>
      <c r="B12" s="35" t="s">
        <v>6</v>
      </c>
      <c r="C12" s="37" t="s">
        <v>7</v>
      </c>
      <c r="D12" s="32"/>
      <c r="E12" s="35" t="s">
        <v>8</v>
      </c>
      <c r="F12" s="32" t="s">
        <v>9</v>
      </c>
      <c r="G12" s="32"/>
      <c r="H12" s="35" t="s">
        <v>10</v>
      </c>
      <c r="I12" s="32" t="s">
        <v>11</v>
      </c>
      <c r="J12" s="32"/>
      <c r="K12" s="19"/>
    </row>
    <row r="13" ht="16.35" customHeight="1" spans="1:11">
      <c r="A13" s="1"/>
      <c r="B13" s="1"/>
      <c r="C13" s="1" t="s">
        <v>12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B8" sqref="B8"/>
    </sheetView>
  </sheetViews>
  <sheetFormatPr defaultColWidth="10" defaultRowHeight="13.8" outlineLevelCol="7"/>
  <cols>
    <col min="1" max="1" width="50.75" customWidth="1"/>
    <col min="2" max="2" width="9.75" customWidth="1"/>
    <col min="3" max="3" width="12.8796296296296" customWidth="1"/>
    <col min="4" max="7" width="9.75" customWidth="1"/>
    <col min="8" max="8" width="27.1296296296296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249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1" customHeight="1" spans="1:8">
      <c r="A4" s="4" t="s">
        <v>160</v>
      </c>
      <c r="B4" s="4" t="s">
        <v>250</v>
      </c>
      <c r="C4" s="4"/>
      <c r="D4" s="4"/>
      <c r="E4" s="4"/>
      <c r="F4" s="4"/>
      <c r="G4" s="4" t="s">
        <v>251</v>
      </c>
      <c r="H4" s="4" t="s">
        <v>219</v>
      </c>
    </row>
    <row r="5" ht="26.1" customHeight="1" spans="1:8">
      <c r="A5" s="4"/>
      <c r="B5" s="4" t="s">
        <v>102</v>
      </c>
      <c r="C5" s="4" t="s">
        <v>252</v>
      </c>
      <c r="D5" s="4" t="s">
        <v>235</v>
      </c>
      <c r="E5" s="4" t="s">
        <v>253</v>
      </c>
      <c r="F5" s="4"/>
      <c r="G5" s="4"/>
      <c r="H5" s="4"/>
    </row>
    <row r="6" ht="26.1" customHeight="1" spans="1:8">
      <c r="A6" s="4"/>
      <c r="B6" s="4"/>
      <c r="C6" s="4"/>
      <c r="D6" s="4"/>
      <c r="E6" s="4" t="s">
        <v>254</v>
      </c>
      <c r="F6" s="4" t="s">
        <v>255</v>
      </c>
      <c r="G6" s="4"/>
      <c r="H6" s="4"/>
    </row>
    <row r="7" ht="26.1" customHeight="1" spans="1:8">
      <c r="A7" s="10" t="s">
        <v>102</v>
      </c>
      <c r="B7" s="6">
        <f>B8</f>
        <v>0.57</v>
      </c>
      <c r="C7" s="6"/>
      <c r="D7" s="6">
        <f>D8</f>
        <v>0.57</v>
      </c>
      <c r="E7" s="6"/>
      <c r="F7" s="6"/>
      <c r="G7" s="6"/>
      <c r="H7" s="6"/>
    </row>
    <row r="8" ht="26.1" customHeight="1" spans="1:8">
      <c r="A8" s="10" t="s">
        <v>2</v>
      </c>
      <c r="B8" s="6">
        <f>SUM(C8:F8)</f>
        <v>0.57</v>
      </c>
      <c r="C8" s="6"/>
      <c r="D8" s="6">
        <v>0.57</v>
      </c>
      <c r="E8" s="6"/>
      <c r="F8" s="6"/>
      <c r="G8" s="6"/>
      <c r="H8" s="6"/>
    </row>
    <row r="9" ht="26.1" customHeight="1" spans="1:8">
      <c r="A9" s="8"/>
      <c r="B9" s="7"/>
      <c r="C9" s="7"/>
      <c r="D9" s="7"/>
      <c r="E9" s="7"/>
      <c r="F9" s="7"/>
      <c r="G9" s="7"/>
      <c r="H9" s="7"/>
    </row>
    <row r="10" ht="16.35" customHeight="1"/>
    <row r="11" ht="16.35" customHeight="1" spans="1:8">
      <c r="A11" s="1"/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opLeftCell="A7" workbookViewId="0">
      <selection activeCell="B8" sqref="B8"/>
    </sheetView>
  </sheetViews>
  <sheetFormatPr defaultColWidth="10" defaultRowHeight="13.8" outlineLevelCol="5"/>
  <cols>
    <col min="1" max="1" width="9.75" customWidth="1"/>
    <col min="2" max="2" width="23.6296296296296" customWidth="1"/>
    <col min="3" max="3" width="21.75" customWidth="1"/>
    <col min="4" max="4" width="21.25" customWidth="1"/>
    <col min="5" max="5" width="17.8796296296296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256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36</v>
      </c>
      <c r="F3" s="1"/>
    </row>
    <row r="4" ht="26.1" customHeight="1" spans="1:6">
      <c r="A4" s="4" t="s">
        <v>257</v>
      </c>
      <c r="B4" s="4" t="s">
        <v>39</v>
      </c>
      <c r="C4" s="4" t="s">
        <v>102</v>
      </c>
      <c r="D4" s="4" t="s">
        <v>99</v>
      </c>
      <c r="E4" s="4" t="s">
        <v>100</v>
      </c>
      <c r="F4" s="1"/>
    </row>
    <row r="5" ht="26.1" customHeight="1" spans="1:6">
      <c r="A5" s="5">
        <v>1</v>
      </c>
      <c r="B5" s="10" t="s">
        <v>102</v>
      </c>
      <c r="C5" s="7">
        <f>SUM(C6:C13)</f>
        <v>3.48</v>
      </c>
      <c r="D5" s="7">
        <f>SUM(D6:D13)</f>
        <v>3.48</v>
      </c>
      <c r="E5" s="7"/>
      <c r="F5" s="1"/>
    </row>
    <row r="6" ht="26.1" customHeight="1" spans="1:6">
      <c r="A6" s="4">
        <v>2</v>
      </c>
      <c r="B6" s="8" t="s">
        <v>248</v>
      </c>
      <c r="C6" s="7">
        <f>D6+E6</f>
        <v>0</v>
      </c>
      <c r="D6" s="7">
        <v>0</v>
      </c>
      <c r="E6" s="7"/>
      <c r="F6" s="1"/>
    </row>
    <row r="7" ht="26.1" customHeight="1" spans="1:6">
      <c r="A7" s="4">
        <v>3</v>
      </c>
      <c r="B7" s="8" t="s">
        <v>221</v>
      </c>
      <c r="C7" s="7">
        <f>D7+E7</f>
        <v>1.65</v>
      </c>
      <c r="D7" s="7">
        <v>1.65</v>
      </c>
      <c r="E7" s="7"/>
      <c r="F7" s="1"/>
    </row>
    <row r="8" ht="26.1" customHeight="1" spans="1:6">
      <c r="A8" s="4">
        <v>4</v>
      </c>
      <c r="B8" s="8" t="s">
        <v>223</v>
      </c>
      <c r="C8" s="7">
        <f t="shared" ref="C8:C13" si="0">D8+E8</f>
        <v>1.2</v>
      </c>
      <c r="D8" s="7">
        <v>1.2</v>
      </c>
      <c r="E8" s="7"/>
      <c r="F8" s="1"/>
    </row>
    <row r="9" ht="26.1" customHeight="1" spans="1:6">
      <c r="A9" s="4">
        <v>5</v>
      </c>
      <c r="B9" s="8" t="s">
        <v>225</v>
      </c>
      <c r="C9" s="7">
        <f t="shared" si="0"/>
        <v>0</v>
      </c>
      <c r="D9" s="7">
        <v>0</v>
      </c>
      <c r="E9" s="7"/>
      <c r="F9" s="1"/>
    </row>
    <row r="10" ht="26.1" customHeight="1" spans="1:6">
      <c r="A10" s="4">
        <v>6</v>
      </c>
      <c r="B10" s="8" t="s">
        <v>229</v>
      </c>
      <c r="C10" s="7">
        <f t="shared" si="0"/>
        <v>0</v>
      </c>
      <c r="D10" s="7">
        <v>0</v>
      </c>
      <c r="E10" s="7"/>
      <c r="F10" s="1"/>
    </row>
    <row r="11" ht="26.1" customHeight="1" spans="1:6">
      <c r="A11" s="4">
        <v>7</v>
      </c>
      <c r="B11" s="8" t="s">
        <v>231</v>
      </c>
      <c r="C11" s="7">
        <f t="shared" si="0"/>
        <v>0.08</v>
      </c>
      <c r="D11" s="7">
        <v>0.08</v>
      </c>
      <c r="E11" s="7"/>
      <c r="F11" s="1"/>
    </row>
    <row r="12" ht="26.1" customHeight="1" spans="1:6">
      <c r="A12" s="4">
        <v>8</v>
      </c>
      <c r="B12" s="8" t="s">
        <v>233</v>
      </c>
      <c r="C12" s="7">
        <f t="shared" si="0"/>
        <v>0</v>
      </c>
      <c r="D12" s="7">
        <v>0</v>
      </c>
      <c r="E12" s="7"/>
      <c r="F12" s="1"/>
    </row>
    <row r="13" ht="26.1" customHeight="1" spans="1:6">
      <c r="A13" s="4">
        <v>9</v>
      </c>
      <c r="B13" s="8" t="s">
        <v>236</v>
      </c>
      <c r="C13" s="7">
        <f t="shared" si="0"/>
        <v>0.55</v>
      </c>
      <c r="D13" s="7">
        <v>0.55</v>
      </c>
      <c r="E13" s="7"/>
      <c r="F13" s="1"/>
    </row>
    <row r="14" ht="16.35" customHeight="1"/>
    <row r="15" ht="16.35" customHeight="1" spans="1:6">
      <c r="A15" s="1"/>
      <c r="B15" s="1"/>
      <c r="C15" s="1"/>
      <c r="D15" s="1"/>
      <c r="E15" s="1"/>
    </row>
  </sheetData>
  <mergeCells count="2">
    <mergeCell ref="A2:E2"/>
    <mergeCell ref="A15:E15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5" sqref="A5:B5"/>
    </sheetView>
  </sheetViews>
  <sheetFormatPr defaultColWidth="10" defaultRowHeight="13.8" outlineLevelRow="6" outlineLevelCol="1"/>
  <cols>
    <col min="1" max="1" width="72.25" customWidth="1"/>
    <col min="2" max="2" width="23.8796296296296" customWidth="1"/>
  </cols>
  <sheetData>
    <row r="1" ht="16.35" customHeight="1" spans="1:2">
      <c r="A1" s="1"/>
      <c r="B1" s="1"/>
    </row>
    <row r="2" ht="26.1" customHeight="1" spans="1:2">
      <c r="A2" s="2" t="s">
        <v>258</v>
      </c>
      <c r="B2" s="2"/>
    </row>
    <row r="3" ht="26.1" customHeight="1" spans="1:2">
      <c r="A3" s="1"/>
      <c r="B3" s="3" t="s">
        <v>36</v>
      </c>
    </row>
    <row r="4" ht="26.1" customHeight="1" spans="1:2">
      <c r="A4" s="4" t="s">
        <v>39</v>
      </c>
      <c r="B4" s="4" t="s">
        <v>40</v>
      </c>
    </row>
    <row r="5" ht="26.1" customHeight="1" spans="1:2">
      <c r="A5" s="4"/>
      <c r="B5" s="7"/>
    </row>
    <row r="6" ht="16.35" customHeight="1"/>
    <row r="7" ht="16.35" customHeight="1" spans="1:2">
      <c r="A7" s="1" t="s">
        <v>259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B5" sqref="B5:E6"/>
    </sheetView>
  </sheetViews>
  <sheetFormatPr defaultColWidth="10" defaultRowHeight="13.8" outlineLevelRow="7" outlineLevelCol="4"/>
  <cols>
    <col min="1" max="1" width="19.3796296296296" customWidth="1"/>
    <col min="2" max="2" width="18.25" customWidth="1"/>
    <col min="3" max="3" width="20.25" customWidth="1"/>
    <col min="4" max="4" width="24.25" customWidth="1"/>
    <col min="5" max="5" width="29.3796296296296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260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36</v>
      </c>
    </row>
    <row r="4" ht="26.1" customHeight="1" spans="1:5">
      <c r="A4" s="4" t="s">
        <v>160</v>
      </c>
      <c r="B4" s="4" t="s">
        <v>102</v>
      </c>
      <c r="C4" s="4" t="s">
        <v>261</v>
      </c>
      <c r="D4" s="4" t="s">
        <v>262</v>
      </c>
      <c r="E4" s="4" t="s">
        <v>263</v>
      </c>
    </row>
    <row r="5" ht="26.1" customHeight="1" spans="1:5">
      <c r="A5" s="4"/>
      <c r="B5" s="4"/>
      <c r="C5" s="4"/>
      <c r="D5" s="4"/>
      <c r="E5" s="4"/>
    </row>
    <row r="6" ht="26.1" customHeight="1" spans="1:5">
      <c r="A6" s="8"/>
      <c r="B6" s="9"/>
      <c r="C6" s="9"/>
      <c r="D6" s="9"/>
      <c r="E6" s="9"/>
    </row>
    <row r="7" ht="16.35" customHeight="1"/>
    <row r="8" ht="16.35" customHeight="1" spans="1:5">
      <c r="A8" s="1" t="s">
        <v>264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workbookViewId="0">
      <selection activeCell="E7" sqref="E7"/>
    </sheetView>
  </sheetViews>
  <sheetFormatPr defaultColWidth="10" defaultRowHeight="13.8" outlineLevelCol="1"/>
  <cols>
    <col min="1" max="1" width="63.8796296296296" customWidth="1"/>
    <col min="2" max="2" width="21.1296296296296" customWidth="1"/>
  </cols>
  <sheetData>
    <row r="1" ht="16.35" customHeight="1" spans="1:2">
      <c r="A1" s="1"/>
    </row>
    <row r="2" ht="26.1" customHeight="1" spans="1:2">
      <c r="A2" s="2" t="s">
        <v>265</v>
      </c>
      <c r="B2" s="2"/>
    </row>
    <row r="3" ht="26.1" customHeight="1" spans="1:2">
      <c r="A3" s="3" t="s">
        <v>266</v>
      </c>
      <c r="B3" s="3"/>
    </row>
    <row r="4" ht="26.1" customHeight="1" spans="1:2">
      <c r="A4" s="4" t="s">
        <v>39</v>
      </c>
      <c r="B4" s="4" t="s">
        <v>40</v>
      </c>
    </row>
    <row r="5" ht="26.1" customHeight="1" spans="1:2">
      <c r="A5" s="5" t="s">
        <v>267</v>
      </c>
      <c r="B5" s="6"/>
    </row>
    <row r="6" ht="26.1" customHeight="1" spans="1:2">
      <c r="A6" s="5"/>
      <c r="B6" s="6"/>
    </row>
    <row r="7" ht="26.1" customHeight="1" spans="1:2">
      <c r="A7" s="4"/>
      <c r="B7" s="7"/>
    </row>
    <row r="8" ht="16.35" customHeight="1"/>
    <row r="9" ht="16.35" customHeight="1" spans="1:2">
      <c r="A9" s="1" t="s">
        <v>264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A2" workbookViewId="0">
      <selection activeCell="A1" sqref="A1"/>
    </sheetView>
  </sheetViews>
  <sheetFormatPr defaultColWidth="10" defaultRowHeight="13.8" outlineLevelCol="2"/>
  <cols>
    <col min="1" max="1" width="5" customWidth="1"/>
    <col min="2" max="2" width="56.3796296296296" customWidth="1"/>
    <col min="3" max="3" width="40.1296296296296" customWidth="1"/>
  </cols>
  <sheetData>
    <row r="1" ht="40.5" customHeight="1" spans="1:3">
      <c r="A1" s="1"/>
      <c r="B1" s="1"/>
    </row>
    <row r="2" ht="32.65" customHeight="1" spans="1:3">
      <c r="A2" s="1"/>
      <c r="B2" s="2" t="s">
        <v>13</v>
      </c>
      <c r="C2" s="2"/>
    </row>
    <row r="3" ht="33.6" customHeight="1" spans="1:3">
      <c r="A3" s="26"/>
      <c r="B3" s="27" t="s">
        <v>14</v>
      </c>
      <c r="C3" s="28" t="s">
        <v>15</v>
      </c>
    </row>
    <row r="4" ht="32.65" customHeight="1" spans="1:3">
      <c r="A4" s="29"/>
      <c r="B4" s="30" t="s">
        <v>16</v>
      </c>
      <c r="C4" s="31" t="s">
        <v>17</v>
      </c>
    </row>
    <row r="5" ht="32.65" customHeight="1" spans="1:3">
      <c r="A5" s="29"/>
      <c r="B5" s="30" t="s">
        <v>18</v>
      </c>
      <c r="C5" s="31" t="s">
        <v>19</v>
      </c>
    </row>
    <row r="6" ht="32.65" customHeight="1" spans="1:3">
      <c r="A6" s="29"/>
      <c r="B6" s="30" t="s">
        <v>20</v>
      </c>
      <c r="C6" s="31" t="s">
        <v>21</v>
      </c>
    </row>
    <row r="7" ht="32.65" customHeight="1" spans="1:3">
      <c r="A7" s="29"/>
      <c r="B7" s="30" t="s">
        <v>22</v>
      </c>
      <c r="C7" s="31"/>
    </row>
    <row r="8" ht="32.65" customHeight="1" spans="1:3">
      <c r="A8" s="29"/>
      <c r="B8" s="30" t="s">
        <v>23</v>
      </c>
      <c r="C8" s="31" t="s">
        <v>24</v>
      </c>
    </row>
    <row r="9" ht="32.65" customHeight="1" spans="1:3">
      <c r="A9" s="29"/>
      <c r="B9" s="30" t="s">
        <v>25</v>
      </c>
      <c r="C9" s="31" t="s">
        <v>26</v>
      </c>
    </row>
    <row r="10" ht="32.65" customHeight="1" spans="1:3">
      <c r="A10" s="29"/>
      <c r="B10" s="30" t="s">
        <v>27</v>
      </c>
      <c r="C10" s="31" t="s">
        <v>28</v>
      </c>
    </row>
    <row r="11" ht="32.65" customHeight="1" spans="1:3">
      <c r="A11" s="29"/>
      <c r="B11" s="30" t="s">
        <v>29</v>
      </c>
      <c r="C11" s="31" t="s">
        <v>30</v>
      </c>
    </row>
    <row r="12" ht="32.65" customHeight="1" spans="1:3">
      <c r="A12" s="29"/>
      <c r="B12" s="30" t="s">
        <v>31</v>
      </c>
      <c r="C12" s="31"/>
    </row>
    <row r="13" ht="32.65" customHeight="1" spans="1:3">
      <c r="A13" s="1"/>
      <c r="B13" s="30" t="s">
        <v>32</v>
      </c>
      <c r="C13" s="31"/>
    </row>
    <row r="14" ht="32.65" customHeight="1" spans="1:3">
      <c r="A14" s="1"/>
      <c r="B14" s="30" t="s">
        <v>33</v>
      </c>
      <c r="C14" s="31" t="s">
        <v>17</v>
      </c>
    </row>
    <row r="15" ht="32.65" customHeight="1" spans="1:3">
      <c r="B15" s="30" t="s">
        <v>34</v>
      </c>
      <c r="C15" s="31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abSelected="1" topLeftCell="A22" workbookViewId="0">
      <selection activeCell="D6" sqref="D6"/>
    </sheetView>
  </sheetViews>
  <sheetFormatPr defaultColWidth="10" defaultRowHeight="13.8" outlineLevelCol="3"/>
  <cols>
    <col min="1" max="1" width="41.8796296296296" customWidth="1"/>
    <col min="2" max="2" width="16.75" customWidth="1"/>
    <col min="3" max="3" width="36.6296296296296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35</v>
      </c>
      <c r="B2" s="2"/>
      <c r="C2" s="2"/>
      <c r="D2" s="2"/>
    </row>
    <row r="3" ht="26.1" customHeight="1" spans="1:4">
      <c r="A3" s="24"/>
      <c r="B3" s="24"/>
      <c r="C3" s="24"/>
      <c r="D3" s="25" t="s">
        <v>36</v>
      </c>
    </row>
    <row r="4" ht="26.1" customHeight="1" spans="1:4">
      <c r="A4" s="5" t="s">
        <v>37</v>
      </c>
      <c r="B4" s="5"/>
      <c r="C4" s="5" t="s">
        <v>38</v>
      </c>
      <c r="D4" s="5"/>
    </row>
    <row r="5" ht="26.1" customHeight="1" spans="1:4">
      <c r="A5" s="5" t="s">
        <v>39</v>
      </c>
      <c r="B5" s="5" t="s">
        <v>40</v>
      </c>
      <c r="C5" s="5" t="s">
        <v>39</v>
      </c>
      <c r="D5" s="5" t="s">
        <v>40</v>
      </c>
    </row>
    <row r="6" ht="26.1" customHeight="1" spans="1:4">
      <c r="A6" s="8" t="s">
        <v>41</v>
      </c>
      <c r="B6" s="21">
        <v>57.85</v>
      </c>
      <c r="C6" s="8" t="s">
        <v>42</v>
      </c>
      <c r="D6" s="21">
        <v>43.98</v>
      </c>
    </row>
    <row r="7" ht="26.1" customHeight="1" spans="1:4">
      <c r="A7" s="8" t="s">
        <v>43</v>
      </c>
      <c r="B7" s="21"/>
      <c r="C7" s="8" t="s">
        <v>44</v>
      </c>
      <c r="D7" s="21"/>
    </row>
    <row r="8" ht="26.1" customHeight="1" spans="1:4">
      <c r="A8" s="8" t="s">
        <v>45</v>
      </c>
      <c r="B8" s="21"/>
      <c r="C8" s="8" t="s">
        <v>46</v>
      </c>
      <c r="D8" s="21"/>
    </row>
    <row r="9" ht="26.1" customHeight="1" spans="1:4">
      <c r="A9" s="8" t="s">
        <v>47</v>
      </c>
      <c r="B9" s="21"/>
      <c r="C9" s="8" t="s">
        <v>48</v>
      </c>
      <c r="D9" s="21"/>
    </row>
    <row r="10" ht="26.1" customHeight="1" spans="1:4">
      <c r="A10" s="8" t="s">
        <v>49</v>
      </c>
      <c r="B10" s="21"/>
      <c r="C10" s="8" t="s">
        <v>50</v>
      </c>
      <c r="D10" s="21"/>
    </row>
    <row r="11" ht="26.1" customHeight="1" spans="1:4">
      <c r="A11" s="8" t="s">
        <v>51</v>
      </c>
      <c r="B11" s="21"/>
      <c r="C11" s="8" t="s">
        <v>52</v>
      </c>
      <c r="D11" s="21"/>
    </row>
    <row r="12" ht="26.1" customHeight="1" spans="1:4">
      <c r="A12" s="8" t="s">
        <v>53</v>
      </c>
      <c r="B12" s="21"/>
      <c r="C12" s="8" t="s">
        <v>54</v>
      </c>
      <c r="D12" s="21"/>
    </row>
    <row r="13" ht="26.1" customHeight="1" spans="1:4">
      <c r="A13" s="8" t="s">
        <v>55</v>
      </c>
      <c r="B13" s="21"/>
      <c r="C13" s="8" t="s">
        <v>56</v>
      </c>
      <c r="D13" s="21">
        <v>5.08</v>
      </c>
    </row>
    <row r="14" ht="26.1" customHeight="1" spans="1:4">
      <c r="A14" s="8" t="s">
        <v>57</v>
      </c>
      <c r="B14" s="21"/>
      <c r="C14" s="8" t="s">
        <v>58</v>
      </c>
      <c r="D14" s="21"/>
    </row>
    <row r="15" ht="26.1" customHeight="1" spans="1:4">
      <c r="A15" s="8"/>
      <c r="B15" s="21"/>
      <c r="C15" s="8" t="s">
        <v>59</v>
      </c>
      <c r="D15" s="21">
        <v>4.88</v>
      </c>
    </row>
    <row r="16" ht="26.1" customHeight="1" spans="1:4">
      <c r="A16" s="8"/>
      <c r="B16" s="21"/>
      <c r="C16" s="8" t="s">
        <v>60</v>
      </c>
      <c r="D16" s="21"/>
    </row>
    <row r="17" ht="26.1" customHeight="1" spans="1:4">
      <c r="A17" s="8"/>
      <c r="B17" s="21"/>
      <c r="C17" s="8" t="s">
        <v>61</v>
      </c>
      <c r="D17" s="21"/>
    </row>
    <row r="18" ht="26.1" customHeight="1" spans="1:4">
      <c r="A18" s="8"/>
      <c r="B18" s="21"/>
      <c r="C18" s="8" t="s">
        <v>62</v>
      </c>
      <c r="D18" s="21"/>
    </row>
    <row r="19" ht="26.1" customHeight="1" spans="1:4">
      <c r="A19" s="8"/>
      <c r="B19" s="21"/>
      <c r="C19" s="8" t="s">
        <v>63</v>
      </c>
      <c r="D19" s="21"/>
    </row>
    <row r="20" ht="26.1" customHeight="1" spans="1:4">
      <c r="A20" s="8"/>
      <c r="B20" s="21"/>
      <c r="C20" s="8" t="s">
        <v>64</v>
      </c>
      <c r="D20" s="21"/>
    </row>
    <row r="21" ht="26.1" customHeight="1" spans="1:4">
      <c r="A21" s="8"/>
      <c r="B21" s="21"/>
      <c r="C21" s="8" t="s">
        <v>65</v>
      </c>
      <c r="D21" s="21"/>
    </row>
    <row r="22" ht="26.1" customHeight="1" spans="1:4">
      <c r="A22" s="8"/>
      <c r="B22" s="21"/>
      <c r="C22" s="8" t="s">
        <v>66</v>
      </c>
      <c r="D22" s="21"/>
    </row>
    <row r="23" ht="26.1" customHeight="1" spans="1:4">
      <c r="A23" s="8"/>
      <c r="B23" s="21"/>
      <c r="C23" s="8" t="s">
        <v>67</v>
      </c>
      <c r="D23" s="21"/>
    </row>
    <row r="24" ht="26.1" customHeight="1" spans="1:4">
      <c r="A24" s="8"/>
      <c r="B24" s="21"/>
      <c r="C24" s="8" t="s">
        <v>68</v>
      </c>
      <c r="D24" s="21"/>
    </row>
    <row r="25" ht="26.1" customHeight="1" spans="1:4">
      <c r="A25" s="8"/>
      <c r="B25" s="21"/>
      <c r="C25" s="8" t="s">
        <v>69</v>
      </c>
      <c r="D25" s="21">
        <v>3.91</v>
      </c>
    </row>
    <row r="26" ht="26.1" customHeight="1" spans="1:4">
      <c r="A26" s="8"/>
      <c r="B26" s="21"/>
      <c r="C26" s="8" t="s">
        <v>70</v>
      </c>
      <c r="D26" s="21"/>
    </row>
    <row r="27" ht="26.1" customHeight="1" spans="1:4">
      <c r="A27" s="8"/>
      <c r="B27" s="21"/>
      <c r="C27" s="8" t="s">
        <v>71</v>
      </c>
      <c r="D27" s="21"/>
    </row>
    <row r="28" ht="26.1" customHeight="1" spans="1:4">
      <c r="A28" s="8"/>
      <c r="B28" s="21"/>
      <c r="C28" s="8" t="s">
        <v>72</v>
      </c>
      <c r="D28" s="21"/>
    </row>
    <row r="29" ht="26.1" customHeight="1" spans="1:4">
      <c r="A29" s="8"/>
      <c r="B29" s="21"/>
      <c r="C29" s="8" t="s">
        <v>73</v>
      </c>
      <c r="D29" s="21"/>
    </row>
    <row r="30" ht="26.1" customHeight="1" spans="1:4">
      <c r="A30" s="8"/>
      <c r="B30" s="21"/>
      <c r="C30" s="8" t="s">
        <v>74</v>
      </c>
      <c r="D30" s="21"/>
    </row>
    <row r="31" ht="26.1" customHeight="1" spans="1:4">
      <c r="A31" s="8"/>
      <c r="B31" s="21"/>
      <c r="C31" s="8" t="s">
        <v>75</v>
      </c>
      <c r="D31" s="21"/>
    </row>
    <row r="32" ht="26.1" customHeight="1" spans="1:4">
      <c r="A32" s="8"/>
      <c r="B32" s="21"/>
      <c r="C32" s="8" t="s">
        <v>76</v>
      </c>
      <c r="D32" s="21"/>
    </row>
    <row r="33" ht="26.1" customHeight="1" spans="1:4">
      <c r="A33" s="8"/>
      <c r="B33" s="21"/>
      <c r="C33" s="8" t="s">
        <v>77</v>
      </c>
      <c r="D33" s="21"/>
    </row>
    <row r="34" ht="26.1" customHeight="1" spans="1:4">
      <c r="A34" s="8"/>
      <c r="B34" s="21"/>
      <c r="C34" s="8" t="s">
        <v>78</v>
      </c>
      <c r="D34" s="21"/>
    </row>
    <row r="35" ht="26.1" customHeight="1" spans="1:4">
      <c r="A35" s="8"/>
      <c r="B35" s="21"/>
      <c r="C35" s="8" t="s">
        <v>79</v>
      </c>
      <c r="D35" s="21"/>
    </row>
    <row r="36" ht="26.1" customHeight="1" spans="1:4">
      <c r="A36" s="8"/>
      <c r="B36" s="7"/>
      <c r="C36" s="8"/>
      <c r="D36" s="7"/>
    </row>
    <row r="37" ht="26.1" customHeight="1" spans="1:4">
      <c r="A37" s="8"/>
      <c r="B37" s="7"/>
      <c r="C37" s="8"/>
      <c r="D37" s="7"/>
    </row>
    <row r="38" ht="26.1" customHeight="1" spans="1:4">
      <c r="A38" s="8"/>
      <c r="B38" s="7"/>
      <c r="C38" s="8"/>
      <c r="D38" s="7"/>
    </row>
    <row r="39" ht="26.1" customHeight="1" spans="1:4">
      <c r="A39" s="10" t="s">
        <v>80</v>
      </c>
      <c r="B39" s="6">
        <v>57.85</v>
      </c>
      <c r="C39" s="10" t="s">
        <v>81</v>
      </c>
      <c r="D39" s="6">
        <f>SUM(D6:D38)</f>
        <v>57.85</v>
      </c>
    </row>
    <row r="40" ht="26.1" customHeight="1" spans="1:4">
      <c r="A40" s="10" t="s">
        <v>82</v>
      </c>
      <c r="B40" s="6"/>
      <c r="C40" s="10" t="s">
        <v>83</v>
      </c>
      <c r="D40" s="6"/>
    </row>
    <row r="41" ht="26.1" customHeight="1" spans="1:4">
      <c r="A41" s="8"/>
      <c r="B41" s="7"/>
      <c r="C41" s="8"/>
      <c r="D41" s="7"/>
    </row>
    <row r="42" ht="26.1" customHeight="1" spans="1:4">
      <c r="A42" s="10" t="s">
        <v>84</v>
      </c>
      <c r="B42" s="6">
        <v>57.85</v>
      </c>
      <c r="C42" s="10" t="s">
        <v>85</v>
      </c>
      <c r="D42" s="6">
        <v>57.85</v>
      </c>
    </row>
    <row r="43" ht="16.35" customHeight="1"/>
    <row r="44" ht="16.35" customHeight="1" spans="1:4">
      <c r="A44" s="1"/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B13" sqref="B13"/>
    </sheetView>
  </sheetViews>
  <sheetFormatPr defaultColWidth="10" defaultRowHeight="13.8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86</v>
      </c>
      <c r="B2" s="2"/>
    </row>
    <row r="3" ht="26.1" customHeight="1" spans="1:2">
      <c r="A3" s="19"/>
      <c r="B3" s="3" t="s">
        <v>36</v>
      </c>
    </row>
    <row r="4" ht="26.1" customHeight="1" spans="1:2">
      <c r="A4" s="5" t="s">
        <v>39</v>
      </c>
      <c r="B4" s="5" t="s">
        <v>40</v>
      </c>
    </row>
    <row r="5" ht="26.1" customHeight="1" spans="1:2">
      <c r="A5" s="8" t="s">
        <v>87</v>
      </c>
      <c r="B5" s="7">
        <v>57.85</v>
      </c>
    </row>
    <row r="6" ht="26.1" customHeight="1" spans="1:2">
      <c r="A6" s="8" t="s">
        <v>88</v>
      </c>
      <c r="B6" s="7">
        <v>57.85</v>
      </c>
    </row>
    <row r="7" ht="26.1" customHeight="1" spans="1:2">
      <c r="A7" s="8" t="s">
        <v>89</v>
      </c>
      <c r="B7" s="7">
        <v>0</v>
      </c>
    </row>
    <row r="8" ht="26.1" customHeight="1" spans="1:2">
      <c r="A8" s="8" t="s">
        <v>90</v>
      </c>
      <c r="B8" s="7">
        <v>57.85</v>
      </c>
    </row>
    <row r="9" ht="26.1" customHeight="1" spans="1:2">
      <c r="A9" s="8" t="s">
        <v>91</v>
      </c>
      <c r="B9" s="7">
        <v>0</v>
      </c>
    </row>
    <row r="10" ht="26.1" customHeight="1" spans="1:2">
      <c r="A10" s="18" t="s">
        <v>92</v>
      </c>
      <c r="B10" s="7">
        <v>0</v>
      </c>
    </row>
    <row r="11" ht="26.1" customHeight="1" spans="1:2">
      <c r="A11" s="18" t="s">
        <v>93</v>
      </c>
      <c r="B11" s="7">
        <v>0</v>
      </c>
    </row>
    <row r="12" ht="26.1" customHeight="1" spans="1:2">
      <c r="A12" s="18" t="s">
        <v>94</v>
      </c>
      <c r="B12" s="7">
        <v>0</v>
      </c>
    </row>
    <row r="13" ht="26.1" customHeight="1" spans="1:2">
      <c r="A13" s="18" t="s">
        <v>95</v>
      </c>
      <c r="B13" s="7">
        <v>57.85</v>
      </c>
    </row>
    <row r="14" ht="14.65" customHeight="1"/>
    <row r="15" ht="26.1" customHeight="1" spans="1:2">
      <c r="A15" s="1"/>
      <c r="B15" s="1"/>
    </row>
  </sheetData>
  <mergeCells count="2">
    <mergeCell ref="A2:B2"/>
    <mergeCell ref="A15:B15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C8" sqref="C8"/>
    </sheetView>
  </sheetViews>
  <sheetFormatPr defaultColWidth="10" defaultRowHeight="13.8" outlineLevelCol="4"/>
  <cols>
    <col min="1" max="1" width="41.25" customWidth="1"/>
    <col min="2" max="2" width="15.1296296296296" customWidth="1"/>
    <col min="3" max="3" width="13.75" customWidth="1"/>
    <col min="4" max="4" width="13.25" customWidth="1"/>
    <col min="5" max="5" width="12.6296296296296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96</v>
      </c>
      <c r="B2" s="2"/>
      <c r="C2" s="2"/>
      <c r="D2" s="2"/>
      <c r="E2" s="2"/>
    </row>
    <row r="3" ht="26.1" customHeight="1" spans="1:5">
      <c r="A3" s="19"/>
      <c r="B3" s="19"/>
      <c r="C3" s="19"/>
      <c r="D3" s="19"/>
      <c r="E3" s="1" t="s">
        <v>36</v>
      </c>
    </row>
    <row r="4" ht="26.1" customHeight="1" spans="1:5">
      <c r="A4" s="4" t="s">
        <v>97</v>
      </c>
      <c r="B4" s="4" t="s">
        <v>98</v>
      </c>
      <c r="C4" s="4" t="s">
        <v>99</v>
      </c>
      <c r="D4" s="4" t="s">
        <v>100</v>
      </c>
      <c r="E4" s="4" t="s">
        <v>101</v>
      </c>
    </row>
    <row r="5" ht="26.1" customHeight="1" spans="1:5">
      <c r="A5" s="10" t="s">
        <v>102</v>
      </c>
      <c r="B5" s="6">
        <f>C5+D5+E5</f>
        <v>57.851976</v>
      </c>
      <c r="C5" s="6">
        <f>C6+C10+C12+C17++C21</f>
        <v>57.851976</v>
      </c>
      <c r="D5" s="6">
        <f>D6+D7+D10+D12+D13+D15+D17+D18+D21+D22+D24+D25</f>
        <v>0</v>
      </c>
      <c r="E5" s="6">
        <f>E6+E7+E10+E12+E13+E15+E17+E18+E21+E22+E24+E25</f>
        <v>0</v>
      </c>
    </row>
    <row r="6" ht="26.1" customHeight="1" spans="1:5">
      <c r="A6" s="10" t="s">
        <v>103</v>
      </c>
      <c r="B6" s="6">
        <f t="shared" ref="B6:B26" si="0">C6+D6+E6</f>
        <v>43.98</v>
      </c>
      <c r="C6" s="6">
        <f>C7+C10</f>
        <v>43.98</v>
      </c>
      <c r="D6" s="6">
        <f>D7+D10</f>
        <v>0</v>
      </c>
      <c r="E6" s="6">
        <f>E7+E10</f>
        <v>0</v>
      </c>
    </row>
    <row r="7" ht="26.1" customHeight="1" spans="1:5">
      <c r="A7" s="10" t="s">
        <v>104</v>
      </c>
      <c r="B7" s="6">
        <f t="shared" si="0"/>
        <v>43.98</v>
      </c>
      <c r="C7" s="6">
        <f>C8+C9</f>
        <v>43.98</v>
      </c>
      <c r="D7" s="6">
        <f>D8+D9</f>
        <v>0</v>
      </c>
      <c r="E7" s="6">
        <f>E8+E9</f>
        <v>0</v>
      </c>
    </row>
    <row r="8" ht="26.1" customHeight="1" spans="1:5">
      <c r="A8" s="8" t="s">
        <v>105</v>
      </c>
      <c r="B8" s="6">
        <f t="shared" si="0"/>
        <v>43.98</v>
      </c>
      <c r="C8" s="7">
        <v>43.98</v>
      </c>
      <c r="D8" s="7">
        <v>0</v>
      </c>
      <c r="E8" s="7">
        <v>0</v>
      </c>
    </row>
    <row r="9" ht="26.1" customHeight="1" spans="1:5">
      <c r="A9" s="8" t="s">
        <v>106</v>
      </c>
      <c r="B9" s="6">
        <f t="shared" si="0"/>
        <v>0</v>
      </c>
      <c r="C9" s="7">
        <v>0</v>
      </c>
      <c r="D9" s="7">
        <v>0</v>
      </c>
      <c r="E9" s="7">
        <v>0</v>
      </c>
    </row>
    <row r="10" ht="26.1" customHeight="1" spans="1:5">
      <c r="A10" s="10" t="s">
        <v>107</v>
      </c>
      <c r="B10" s="6">
        <f t="shared" si="0"/>
        <v>0</v>
      </c>
      <c r="C10" s="6">
        <v>0</v>
      </c>
      <c r="D10" s="6">
        <v>0</v>
      </c>
      <c r="E10" s="6">
        <v>0</v>
      </c>
    </row>
    <row r="11" ht="26.1" customHeight="1" spans="1:5">
      <c r="A11" s="8" t="s">
        <v>108</v>
      </c>
      <c r="B11" s="6">
        <f t="shared" si="0"/>
        <v>0</v>
      </c>
      <c r="C11" s="7">
        <v>0</v>
      </c>
      <c r="D11" s="7">
        <v>0</v>
      </c>
      <c r="E11" s="7">
        <v>0</v>
      </c>
    </row>
    <row r="12" ht="26.1" customHeight="1" spans="1:5">
      <c r="A12" s="10" t="s">
        <v>109</v>
      </c>
      <c r="B12" s="6">
        <f t="shared" si="0"/>
        <v>5.0802</v>
      </c>
      <c r="C12" s="6">
        <f>C13+C15</f>
        <v>5.0802</v>
      </c>
      <c r="D12" s="6">
        <f>D13+D15</f>
        <v>0</v>
      </c>
      <c r="E12" s="6">
        <f>E13+E15</f>
        <v>0</v>
      </c>
    </row>
    <row r="13" ht="26.1" customHeight="1" spans="1:5">
      <c r="A13" s="10" t="s">
        <v>110</v>
      </c>
      <c r="B13" s="6">
        <f t="shared" si="0"/>
        <v>5.02</v>
      </c>
      <c r="C13" s="6">
        <f t="shared" ref="C13:C17" si="1">C14</f>
        <v>5.02</v>
      </c>
      <c r="D13" s="6">
        <f t="shared" ref="D13:D17" si="2">D14</f>
        <v>0</v>
      </c>
      <c r="E13" s="6">
        <f>E14</f>
        <v>0</v>
      </c>
    </row>
    <row r="14" ht="26.1" customHeight="1" spans="1:5">
      <c r="A14" s="8" t="s">
        <v>111</v>
      </c>
      <c r="B14" s="6">
        <f t="shared" si="0"/>
        <v>5.02</v>
      </c>
      <c r="C14" s="7">
        <v>5.02</v>
      </c>
      <c r="D14" s="7">
        <f>E14+F14</f>
        <v>0</v>
      </c>
      <c r="E14" s="7">
        <v>0</v>
      </c>
    </row>
    <row r="15" ht="26.1" customHeight="1" spans="1:5">
      <c r="A15" s="10" t="s">
        <v>112</v>
      </c>
      <c r="B15" s="6">
        <f t="shared" si="0"/>
        <v>0.0602</v>
      </c>
      <c r="C15" s="6">
        <f t="shared" si="1"/>
        <v>0.0602</v>
      </c>
      <c r="D15" s="6">
        <f t="shared" si="2"/>
        <v>0</v>
      </c>
      <c r="E15" s="6">
        <f>E16</f>
        <v>0</v>
      </c>
    </row>
    <row r="16" ht="26.1" customHeight="1" spans="1:5">
      <c r="A16" s="8" t="s">
        <v>112</v>
      </c>
      <c r="B16" s="6">
        <f t="shared" si="0"/>
        <v>0.0602</v>
      </c>
      <c r="C16" s="7">
        <v>0.0602</v>
      </c>
      <c r="D16" s="7">
        <v>0</v>
      </c>
      <c r="E16" s="7">
        <v>0</v>
      </c>
    </row>
    <row r="17" ht="26.1" customHeight="1" spans="1:5">
      <c r="A17" s="10" t="s">
        <v>113</v>
      </c>
      <c r="B17" s="6">
        <f t="shared" si="0"/>
        <v>4.879836</v>
      </c>
      <c r="C17" s="6">
        <f t="shared" si="1"/>
        <v>4.879836</v>
      </c>
      <c r="D17" s="6">
        <f t="shared" si="2"/>
        <v>0</v>
      </c>
      <c r="E17" s="6">
        <f>E18</f>
        <v>0</v>
      </c>
    </row>
    <row r="18" ht="26.1" customHeight="1" spans="1:5">
      <c r="A18" s="10" t="s">
        <v>114</v>
      </c>
      <c r="B18" s="6">
        <f t="shared" si="0"/>
        <v>4.879836</v>
      </c>
      <c r="C18" s="6">
        <f>C19+C20</f>
        <v>4.879836</v>
      </c>
      <c r="D18" s="6">
        <f>D19+D20</f>
        <v>0</v>
      </c>
      <c r="E18" s="6">
        <f>E19+E20</f>
        <v>0</v>
      </c>
    </row>
    <row r="19" ht="26.1" customHeight="1" spans="1:5">
      <c r="A19" s="8" t="s">
        <v>115</v>
      </c>
      <c r="B19" s="6">
        <f t="shared" si="0"/>
        <v>4.278</v>
      </c>
      <c r="C19" s="7">
        <v>4.278</v>
      </c>
      <c r="D19" s="7">
        <v>0</v>
      </c>
      <c r="E19" s="7">
        <v>0</v>
      </c>
    </row>
    <row r="20" ht="26.1" customHeight="1" spans="1:5">
      <c r="A20" s="8" t="s">
        <v>116</v>
      </c>
      <c r="B20" s="6">
        <f t="shared" si="0"/>
        <v>0.601836</v>
      </c>
      <c r="C20" s="7">
        <v>0.601836</v>
      </c>
      <c r="D20" s="7">
        <v>0</v>
      </c>
      <c r="E20" s="7">
        <v>0</v>
      </c>
    </row>
    <row r="21" ht="26.1" customHeight="1" spans="1:5">
      <c r="A21" s="10" t="s">
        <v>117</v>
      </c>
      <c r="B21" s="6">
        <f t="shared" si="0"/>
        <v>3.91194</v>
      </c>
      <c r="C21" s="6">
        <f t="shared" ref="C21:C25" si="3">C22</f>
        <v>3.91194</v>
      </c>
      <c r="D21" s="6">
        <f t="shared" ref="D21:D25" si="4">D22</f>
        <v>0</v>
      </c>
      <c r="E21" s="6">
        <f>E22</f>
        <v>0</v>
      </c>
    </row>
    <row r="22" ht="26.1" customHeight="1" spans="1:5">
      <c r="A22" s="10" t="s">
        <v>118</v>
      </c>
      <c r="B22" s="6">
        <f t="shared" si="0"/>
        <v>3.91194</v>
      </c>
      <c r="C22" s="6">
        <f t="shared" si="3"/>
        <v>3.91194</v>
      </c>
      <c r="D22" s="6">
        <f t="shared" si="4"/>
        <v>0</v>
      </c>
      <c r="E22" s="6">
        <f>E23</f>
        <v>0</v>
      </c>
    </row>
    <row r="23" ht="26.1" customHeight="1" spans="1:5">
      <c r="A23" s="8" t="s">
        <v>119</v>
      </c>
      <c r="B23" s="6">
        <f t="shared" si="0"/>
        <v>3.91194</v>
      </c>
      <c r="C23" s="7">
        <v>3.91194</v>
      </c>
      <c r="D23" s="7">
        <v>0</v>
      </c>
      <c r="E23" s="7">
        <v>0</v>
      </c>
    </row>
    <row r="24" ht="26.1" customHeight="1" spans="1:5">
      <c r="A24" s="10" t="s">
        <v>120</v>
      </c>
      <c r="B24" s="6">
        <f t="shared" si="0"/>
        <v>0</v>
      </c>
      <c r="C24" s="6">
        <v>0</v>
      </c>
      <c r="D24" s="6">
        <v>0</v>
      </c>
      <c r="E24" s="6">
        <v>0</v>
      </c>
    </row>
    <row r="25" ht="26.1" customHeight="1" spans="1:5">
      <c r="A25" s="10" t="s">
        <v>121</v>
      </c>
      <c r="B25" s="6">
        <f t="shared" si="0"/>
        <v>0</v>
      </c>
      <c r="C25" s="6">
        <f t="shared" si="3"/>
        <v>0</v>
      </c>
      <c r="D25" s="6">
        <f t="shared" si="4"/>
        <v>0</v>
      </c>
      <c r="E25" s="6">
        <f>E26</f>
        <v>0</v>
      </c>
    </row>
    <row r="26" ht="26.1" customHeight="1" spans="1:5">
      <c r="A26" s="8" t="s">
        <v>122</v>
      </c>
      <c r="B26" s="6">
        <f t="shared" si="0"/>
        <v>0</v>
      </c>
      <c r="C26" s="7">
        <v>0</v>
      </c>
      <c r="D26" s="7">
        <v>0</v>
      </c>
      <c r="E26" s="7">
        <v>0</v>
      </c>
    </row>
    <row r="27" ht="19.5" customHeight="1"/>
    <row r="28" ht="19.5" customHeight="1" spans="1:5">
      <c r="A28" s="1"/>
      <c r="B28" s="1"/>
      <c r="C28" s="1"/>
      <c r="D28" s="1"/>
      <c r="E28" s="1"/>
    </row>
  </sheetData>
  <mergeCells count="2">
    <mergeCell ref="A2:E2"/>
    <mergeCell ref="A28:E28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4" workbookViewId="0">
      <selection activeCell="C7" sqref="C7"/>
    </sheetView>
  </sheetViews>
  <sheetFormatPr defaultColWidth="10" defaultRowHeight="13.8" outlineLevelCol="6"/>
  <cols>
    <col min="1" max="1" width="24.6296296296296" customWidth="1"/>
    <col min="2" max="2" width="16.75" customWidth="1"/>
    <col min="3" max="3" width="36.6296296296296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123</v>
      </c>
      <c r="B2" s="2"/>
      <c r="C2" s="2"/>
      <c r="D2" s="2"/>
      <c r="E2" s="1"/>
      <c r="F2" s="1"/>
      <c r="G2" s="1"/>
    </row>
    <row r="3" ht="26.1" customHeight="1" spans="1:7">
      <c r="A3" s="19"/>
      <c r="B3" s="19"/>
      <c r="C3" s="3" t="s">
        <v>36</v>
      </c>
      <c r="D3" s="3"/>
      <c r="E3" s="19"/>
      <c r="F3" s="19"/>
      <c r="G3" s="19"/>
    </row>
    <row r="4" ht="26.1" customHeight="1" spans="1:7">
      <c r="A4" s="5" t="s">
        <v>37</v>
      </c>
      <c r="B4" s="5"/>
      <c r="C4" s="5" t="s">
        <v>38</v>
      </c>
      <c r="D4" s="5"/>
      <c r="E4" s="19"/>
      <c r="F4" s="19"/>
      <c r="G4" s="19"/>
    </row>
    <row r="5" ht="26.1" customHeight="1" spans="1:7">
      <c r="A5" s="5" t="s">
        <v>39</v>
      </c>
      <c r="B5" s="5" t="s">
        <v>40</v>
      </c>
      <c r="C5" s="5" t="s">
        <v>39</v>
      </c>
      <c r="D5" s="5" t="s">
        <v>102</v>
      </c>
      <c r="E5" s="19"/>
      <c r="F5" s="19"/>
      <c r="G5" s="19"/>
    </row>
    <row r="6" ht="26.1" customHeight="1" spans="1:7">
      <c r="A6" s="8" t="s">
        <v>124</v>
      </c>
      <c r="B6" s="7">
        <v>57.85</v>
      </c>
      <c r="C6" s="8" t="s">
        <v>125</v>
      </c>
      <c r="D6" s="7">
        <v>57.85</v>
      </c>
      <c r="E6" s="19"/>
      <c r="F6" s="19"/>
      <c r="G6" s="19"/>
    </row>
    <row r="7" ht="26.1" customHeight="1" spans="1:7">
      <c r="A7" s="8" t="s">
        <v>126</v>
      </c>
      <c r="B7" s="21">
        <v>57.85</v>
      </c>
      <c r="C7" s="8" t="s">
        <v>127</v>
      </c>
      <c r="D7" s="21">
        <v>43.98</v>
      </c>
      <c r="E7" s="19"/>
      <c r="F7" s="19"/>
      <c r="G7" s="19"/>
    </row>
    <row r="8" ht="26.1" customHeight="1" spans="1:7">
      <c r="A8" s="8" t="s">
        <v>128</v>
      </c>
      <c r="B8" s="21"/>
      <c r="C8" s="8" t="s">
        <v>129</v>
      </c>
      <c r="D8" s="21"/>
      <c r="E8" s="19"/>
      <c r="F8" s="19"/>
      <c r="G8" s="19"/>
    </row>
    <row r="9" ht="26.1" customHeight="1" spans="1:7">
      <c r="A9" s="8" t="s">
        <v>130</v>
      </c>
      <c r="B9" s="21"/>
      <c r="C9" s="8" t="s">
        <v>131</v>
      </c>
      <c r="D9" s="21"/>
      <c r="E9" s="19"/>
      <c r="F9" s="19"/>
      <c r="G9" s="19"/>
    </row>
    <row r="10" ht="26.1" customHeight="1" spans="1:7">
      <c r="A10" s="8"/>
      <c r="B10" s="22"/>
      <c r="C10" s="8" t="s">
        <v>132</v>
      </c>
      <c r="D10" s="21"/>
      <c r="E10" s="19"/>
      <c r="F10" s="19"/>
      <c r="G10" s="19"/>
    </row>
    <row r="11" ht="26.1" customHeight="1" spans="1:7">
      <c r="A11" s="8"/>
      <c r="B11" s="22"/>
      <c r="C11" s="8" t="s">
        <v>133</v>
      </c>
      <c r="D11" s="21"/>
      <c r="E11" s="19"/>
      <c r="F11" s="19"/>
      <c r="G11" s="19"/>
    </row>
    <row r="12" ht="26.1" customHeight="1" spans="1:7">
      <c r="A12" s="8"/>
      <c r="B12" s="22"/>
      <c r="C12" s="8" t="s">
        <v>134</v>
      </c>
      <c r="D12" s="21"/>
      <c r="E12" s="19"/>
      <c r="F12" s="19"/>
      <c r="G12" s="19"/>
    </row>
    <row r="13" ht="26.1" customHeight="1" spans="1:7">
      <c r="A13" s="8"/>
      <c r="B13" s="22"/>
      <c r="C13" s="8" t="s">
        <v>135</v>
      </c>
      <c r="D13" s="21"/>
      <c r="E13" s="19"/>
      <c r="F13" s="19"/>
      <c r="G13" s="19"/>
    </row>
    <row r="14" ht="26.1" customHeight="1" spans="1:7">
      <c r="A14" s="8"/>
      <c r="B14" s="22"/>
      <c r="C14" s="8" t="s">
        <v>136</v>
      </c>
      <c r="D14" s="21">
        <v>5.08</v>
      </c>
      <c r="E14" s="19"/>
      <c r="F14" s="19"/>
      <c r="G14" s="19"/>
    </row>
    <row r="15" ht="26.1" customHeight="1" spans="1:7">
      <c r="A15" s="8"/>
      <c r="B15" s="22"/>
      <c r="C15" s="8" t="s">
        <v>137</v>
      </c>
      <c r="D15" s="21"/>
      <c r="E15" s="19"/>
      <c r="F15" s="19"/>
      <c r="G15" s="19"/>
    </row>
    <row r="16" ht="26.1" customHeight="1" spans="1:7">
      <c r="A16" s="8"/>
      <c r="B16" s="22"/>
      <c r="C16" s="8" t="s">
        <v>138</v>
      </c>
      <c r="D16" s="21">
        <v>4.88</v>
      </c>
      <c r="E16" s="19"/>
      <c r="F16" s="19"/>
      <c r="G16" s="19"/>
    </row>
    <row r="17" ht="26.1" customHeight="1" spans="1:7">
      <c r="A17" s="8"/>
      <c r="B17" s="22"/>
      <c r="C17" s="8" t="s">
        <v>139</v>
      </c>
      <c r="D17" s="21"/>
      <c r="E17" s="19"/>
      <c r="F17" s="19"/>
      <c r="G17" s="19"/>
    </row>
    <row r="18" ht="26.1" customHeight="1" spans="1:7">
      <c r="A18" s="8"/>
      <c r="B18" s="22"/>
      <c r="C18" s="8" t="s">
        <v>140</v>
      </c>
      <c r="D18" s="21"/>
      <c r="E18" s="19"/>
      <c r="F18" s="19"/>
      <c r="G18" s="19"/>
    </row>
    <row r="19" ht="26.1" customHeight="1" spans="1:7">
      <c r="A19" s="8"/>
      <c r="B19" s="22"/>
      <c r="C19" s="8" t="s">
        <v>141</v>
      </c>
      <c r="D19" s="21"/>
      <c r="E19" s="19"/>
      <c r="F19" s="19"/>
      <c r="G19" s="19"/>
    </row>
    <row r="20" ht="26.1" customHeight="1" spans="1:7">
      <c r="A20" s="8"/>
      <c r="B20" s="22"/>
      <c r="C20" s="8" t="s">
        <v>142</v>
      </c>
      <c r="D20" s="21"/>
      <c r="E20" s="19"/>
      <c r="F20" s="19"/>
      <c r="G20" s="19"/>
    </row>
    <row r="21" ht="26.1" customHeight="1" spans="1:7">
      <c r="A21" s="8"/>
      <c r="B21" s="22"/>
      <c r="C21" s="8" t="s">
        <v>143</v>
      </c>
      <c r="D21" s="21"/>
      <c r="E21" s="19"/>
      <c r="F21" s="19"/>
      <c r="G21" s="19"/>
    </row>
    <row r="22" ht="26.1" customHeight="1" spans="1:7">
      <c r="A22" s="8"/>
      <c r="B22" s="22"/>
      <c r="C22" s="8" t="s">
        <v>144</v>
      </c>
      <c r="D22" s="21"/>
      <c r="E22" s="19"/>
      <c r="F22" s="19"/>
      <c r="G22" s="19"/>
    </row>
    <row r="23" ht="26.1" customHeight="1" spans="1:7">
      <c r="A23" s="8"/>
      <c r="B23" s="22"/>
      <c r="C23" s="8" t="s">
        <v>145</v>
      </c>
      <c r="D23" s="21"/>
      <c r="E23" s="19"/>
      <c r="F23" s="19"/>
      <c r="G23" s="19"/>
    </row>
    <row r="24" ht="26.1" customHeight="1" spans="1:7">
      <c r="A24" s="8"/>
      <c r="B24" s="22"/>
      <c r="C24" s="8" t="s">
        <v>146</v>
      </c>
      <c r="D24" s="21"/>
      <c r="E24" s="19"/>
      <c r="F24" s="19"/>
      <c r="G24" s="19"/>
    </row>
    <row r="25" ht="26.1" customHeight="1" spans="1:7">
      <c r="A25" s="8"/>
      <c r="B25" s="22"/>
      <c r="C25" s="8" t="s">
        <v>147</v>
      </c>
      <c r="D25" s="21"/>
      <c r="E25" s="19"/>
      <c r="F25" s="19"/>
      <c r="G25" s="19"/>
    </row>
    <row r="26" ht="26.1" customHeight="1" spans="1:7">
      <c r="A26" s="8"/>
      <c r="B26" s="22"/>
      <c r="C26" s="8" t="s">
        <v>148</v>
      </c>
      <c r="D26" s="21">
        <v>3.91</v>
      </c>
      <c r="E26" s="19"/>
      <c r="F26" s="19"/>
      <c r="G26" s="19"/>
    </row>
    <row r="27" ht="26.1" customHeight="1" spans="1:7">
      <c r="A27" s="8"/>
      <c r="B27" s="22"/>
      <c r="C27" s="8" t="s">
        <v>149</v>
      </c>
      <c r="D27" s="21"/>
      <c r="E27" s="19"/>
      <c r="F27" s="19"/>
      <c r="G27" s="19"/>
    </row>
    <row r="28" ht="26.1" customHeight="1" spans="1:7">
      <c r="A28" s="8"/>
      <c r="B28" s="22"/>
      <c r="C28" s="8" t="s">
        <v>150</v>
      </c>
      <c r="D28" s="21"/>
      <c r="E28" s="19"/>
      <c r="F28" s="19"/>
      <c r="G28" s="19"/>
    </row>
    <row r="29" ht="26.1" customHeight="1" spans="1:7">
      <c r="A29" s="8"/>
      <c r="B29" s="22"/>
      <c r="C29" s="8" t="s">
        <v>151</v>
      </c>
      <c r="D29" s="21"/>
      <c r="E29" s="19"/>
      <c r="F29" s="19"/>
      <c r="G29" s="19"/>
    </row>
    <row r="30" ht="26.1" customHeight="1" spans="1:7">
      <c r="A30" s="8"/>
      <c r="B30" s="22"/>
      <c r="C30" s="8" t="s">
        <v>152</v>
      </c>
      <c r="D30" s="21"/>
      <c r="E30" s="19"/>
      <c r="F30" s="19"/>
      <c r="G30" s="19"/>
    </row>
    <row r="31" ht="26.1" customHeight="1" spans="1:7">
      <c r="A31" s="8"/>
      <c r="B31" s="22"/>
      <c r="C31" s="8" t="s">
        <v>153</v>
      </c>
      <c r="D31" s="21"/>
      <c r="E31" s="19"/>
      <c r="F31" s="19"/>
      <c r="G31" s="19"/>
    </row>
    <row r="32" ht="26.1" customHeight="1" spans="1:7">
      <c r="A32" s="8"/>
      <c r="B32" s="22"/>
      <c r="C32" s="8" t="s">
        <v>154</v>
      </c>
      <c r="D32" s="21"/>
      <c r="E32" s="19"/>
      <c r="F32" s="19"/>
      <c r="G32" s="19"/>
    </row>
    <row r="33" ht="26.1" customHeight="1" spans="1:7">
      <c r="A33" s="8"/>
      <c r="B33" s="22"/>
      <c r="C33" s="8" t="s">
        <v>155</v>
      </c>
      <c r="D33" s="21"/>
      <c r="E33" s="19"/>
      <c r="F33" s="19"/>
      <c r="G33" s="19"/>
    </row>
    <row r="34" ht="26.1" customHeight="1" spans="1:7">
      <c r="A34" s="8"/>
      <c r="B34" s="22"/>
      <c r="C34" s="8" t="s">
        <v>156</v>
      </c>
      <c r="D34" s="21"/>
      <c r="E34" s="19"/>
      <c r="F34" s="19"/>
      <c r="G34" s="19"/>
    </row>
    <row r="35" ht="26.1" customHeight="1" spans="1:7">
      <c r="A35" s="8"/>
      <c r="B35" s="22"/>
      <c r="C35" s="8"/>
      <c r="D35" s="21"/>
      <c r="E35" s="19"/>
      <c r="F35" s="19"/>
      <c r="G35" s="19"/>
    </row>
    <row r="36" ht="26.1" customHeight="1" spans="1:7">
      <c r="A36" s="8"/>
      <c r="B36" s="22"/>
      <c r="C36" s="8"/>
      <c r="D36" s="21"/>
      <c r="E36" s="19"/>
      <c r="F36" s="19"/>
      <c r="G36" s="19"/>
    </row>
    <row r="37" ht="26.1" customHeight="1" spans="1:7">
      <c r="A37" s="5" t="s">
        <v>157</v>
      </c>
      <c r="B37" s="6">
        <v>57.85</v>
      </c>
      <c r="C37" s="5" t="s">
        <v>158</v>
      </c>
      <c r="D37" s="6">
        <v>57.85</v>
      </c>
      <c r="E37" s="23"/>
      <c r="F37" s="19"/>
      <c r="G37" s="19"/>
    </row>
    <row r="38" ht="16.35" customHeight="1"/>
    <row r="39" ht="16.35" customHeight="1" spans="1:7">
      <c r="A39" s="1"/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7" sqref="E7:K8"/>
    </sheetView>
  </sheetViews>
  <sheetFormatPr defaultColWidth="10" defaultRowHeight="13.8"/>
  <cols>
    <col min="1" max="1" width="34.8796296296296" customWidth="1"/>
    <col min="2" max="2" width="18" customWidth="1"/>
    <col min="3" max="3" width="14.8796296296296" customWidth="1"/>
    <col min="4" max="4" width="12.3796296296296" customWidth="1"/>
    <col min="5" max="5" width="15.25" customWidth="1"/>
    <col min="6" max="6" width="15.1296296296296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159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19"/>
      <c r="B3" s="19"/>
      <c r="C3" s="19"/>
      <c r="D3" s="19"/>
      <c r="E3" s="19"/>
      <c r="F3" s="19"/>
      <c r="G3" s="19"/>
      <c r="H3" s="19"/>
      <c r="I3" s="19"/>
      <c r="J3" s="3" t="s">
        <v>36</v>
      </c>
      <c r="K3" s="3"/>
    </row>
    <row r="4" ht="26.1" customHeight="1" spans="1:11">
      <c r="A4" s="4" t="s">
        <v>160</v>
      </c>
      <c r="B4" s="4" t="s">
        <v>102</v>
      </c>
      <c r="C4" s="4" t="s">
        <v>161</v>
      </c>
      <c r="D4" s="4"/>
      <c r="E4" s="4"/>
      <c r="F4" s="4" t="s">
        <v>162</v>
      </c>
      <c r="G4" s="4"/>
      <c r="H4" s="4"/>
      <c r="I4" s="4" t="s">
        <v>163</v>
      </c>
      <c r="J4" s="4"/>
      <c r="K4" s="4"/>
    </row>
    <row r="5" ht="26.1" customHeight="1" spans="1:11">
      <c r="A5" s="4"/>
      <c r="B5" s="4"/>
      <c r="C5" s="4" t="s">
        <v>102</v>
      </c>
      <c r="D5" s="4" t="s">
        <v>99</v>
      </c>
      <c r="E5" s="4" t="s">
        <v>100</v>
      </c>
      <c r="F5" s="4" t="s">
        <v>102</v>
      </c>
      <c r="G5" s="4" t="s">
        <v>99</v>
      </c>
      <c r="H5" s="4" t="s">
        <v>100</v>
      </c>
      <c r="I5" s="4" t="s">
        <v>102</v>
      </c>
      <c r="J5" s="4" t="s">
        <v>99</v>
      </c>
      <c r="K5" s="4" t="s">
        <v>100</v>
      </c>
    </row>
    <row r="6" ht="26.1" customHeight="1" spans="1:11">
      <c r="A6" s="8" t="s">
        <v>102</v>
      </c>
      <c r="B6" s="7"/>
      <c r="C6" s="7"/>
      <c r="D6" s="7"/>
      <c r="E6" s="7"/>
      <c r="F6" s="9"/>
      <c r="G6" s="9"/>
      <c r="H6" s="9"/>
      <c r="I6" s="9"/>
      <c r="J6" s="9"/>
      <c r="K6" s="9"/>
    </row>
    <row r="7" ht="26.1" customHeight="1" spans="1:11">
      <c r="A7" s="18" t="s">
        <v>2</v>
      </c>
      <c r="B7" s="7">
        <v>57.85</v>
      </c>
      <c r="C7" s="7">
        <v>57.85</v>
      </c>
      <c r="D7" s="7">
        <v>57.85</v>
      </c>
      <c r="E7" s="7"/>
      <c r="F7" s="20"/>
      <c r="G7" s="20"/>
      <c r="H7" s="20"/>
      <c r="I7" s="20"/>
      <c r="J7" s="20"/>
      <c r="K7" s="20"/>
    </row>
    <row r="8" ht="26.1" customHeight="1" spans="1:11">
      <c r="A8" s="18" t="s">
        <v>2</v>
      </c>
      <c r="B8" s="7">
        <v>57.85</v>
      </c>
      <c r="C8" s="7">
        <v>57.85</v>
      </c>
      <c r="D8" s="7">
        <v>57.85</v>
      </c>
      <c r="E8" s="7"/>
      <c r="F8" s="20"/>
      <c r="G8" s="20"/>
      <c r="H8" s="20"/>
      <c r="I8" s="20"/>
      <c r="J8" s="20"/>
      <c r="K8" s="20"/>
    </row>
    <row r="9" ht="16.35" customHeight="1"/>
    <row r="10" ht="16.35" customHeight="1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9"/>
  <sheetViews>
    <sheetView topLeftCell="A10" workbookViewId="0">
      <selection activeCell="C21" sqref="C21"/>
    </sheetView>
  </sheetViews>
  <sheetFormatPr defaultColWidth="10" defaultRowHeight="13.8" outlineLevelCol="4"/>
  <cols>
    <col min="1" max="1" width="17.5" customWidth="1"/>
    <col min="2" max="2" width="25.75" customWidth="1"/>
    <col min="3" max="5" width="25.6296296296296" customWidth="1"/>
  </cols>
  <sheetData>
    <row r="1" ht="16.35" customHeight="1" spans="1:5">
      <c r="A1" s="15"/>
    </row>
    <row r="2" ht="26.1" customHeight="1" spans="1:5">
      <c r="A2" s="2" t="s">
        <v>164</v>
      </c>
      <c r="B2" s="2"/>
      <c r="C2" s="2"/>
      <c r="D2" s="2"/>
      <c r="E2" s="2"/>
    </row>
    <row r="3" ht="24.95" customHeight="1" spans="1:5">
      <c r="A3" s="1"/>
      <c r="B3" s="1"/>
      <c r="C3" s="3" t="s">
        <v>36</v>
      </c>
      <c r="D3" s="3"/>
      <c r="E3" s="3"/>
    </row>
    <row r="4" ht="26.1" customHeight="1" spans="1:5">
      <c r="A4" s="5" t="s">
        <v>97</v>
      </c>
      <c r="B4" s="5"/>
      <c r="C4" s="5" t="s">
        <v>161</v>
      </c>
      <c r="D4" s="5"/>
      <c r="E4" s="5"/>
    </row>
    <row r="5" ht="26.1" customHeight="1" spans="1:5">
      <c r="A5" s="16" t="s">
        <v>165</v>
      </c>
      <c r="B5" s="16" t="s">
        <v>166</v>
      </c>
      <c r="C5" s="17" t="s">
        <v>102</v>
      </c>
      <c r="D5" s="16" t="s">
        <v>99</v>
      </c>
      <c r="E5" s="16" t="s">
        <v>100</v>
      </c>
    </row>
    <row r="6" ht="26.1" customHeight="1" spans="1:5">
      <c r="A6" s="13"/>
      <c r="B6" s="12" t="s">
        <v>102</v>
      </c>
      <c r="C6" s="17">
        <f>C7+C13+C18+C22+C25</f>
        <v>57.851976</v>
      </c>
      <c r="D6" s="17">
        <f>D7+D13+D18+D22+D25</f>
        <v>57.851976</v>
      </c>
      <c r="E6" s="17">
        <f>E7+E13+E18+E22+E25</f>
        <v>0</v>
      </c>
    </row>
    <row r="7" ht="26.1" customHeight="1" spans="1:5">
      <c r="A7" s="11" t="s">
        <v>167</v>
      </c>
      <c r="B7" s="10" t="s">
        <v>103</v>
      </c>
      <c r="C7" s="6">
        <f>C8+C11</f>
        <v>43.98</v>
      </c>
      <c r="D7" s="6">
        <f>D8+D11</f>
        <v>43.98</v>
      </c>
      <c r="E7" s="6">
        <f>E8+E11</f>
        <v>0</v>
      </c>
    </row>
    <row r="8" ht="26.1" customHeight="1" spans="1:5">
      <c r="A8" s="11" t="s">
        <v>168</v>
      </c>
      <c r="B8" s="10" t="s">
        <v>104</v>
      </c>
      <c r="C8" s="6">
        <f>C9+C10</f>
        <v>43.98</v>
      </c>
      <c r="D8" s="6">
        <f>D9+D10</f>
        <v>43.98</v>
      </c>
      <c r="E8" s="6">
        <f>E9+E10</f>
        <v>0</v>
      </c>
    </row>
    <row r="9" ht="26.1" customHeight="1" spans="1:5">
      <c r="A9" s="18" t="s">
        <v>169</v>
      </c>
      <c r="B9" s="8" t="s">
        <v>105</v>
      </c>
      <c r="C9" s="7">
        <f t="shared" ref="C9:C12" si="0">D9+E9</f>
        <v>43.98</v>
      </c>
      <c r="D9" s="7">
        <v>43.98</v>
      </c>
      <c r="E9" s="7">
        <v>0</v>
      </c>
    </row>
    <row r="10" ht="26.1" customHeight="1" spans="1:5">
      <c r="A10" s="18" t="s">
        <v>170</v>
      </c>
      <c r="B10" s="8" t="s">
        <v>106</v>
      </c>
      <c r="C10" s="7">
        <f t="shared" si="0"/>
        <v>0</v>
      </c>
      <c r="D10" s="7">
        <v>0</v>
      </c>
      <c r="E10" s="7">
        <v>0</v>
      </c>
    </row>
    <row r="11" ht="26.1" customHeight="1" spans="1:5">
      <c r="A11" s="11" t="s">
        <v>171</v>
      </c>
      <c r="B11" s="10" t="s">
        <v>107</v>
      </c>
      <c r="C11" s="6">
        <v>0</v>
      </c>
      <c r="D11" s="6">
        <v>0</v>
      </c>
      <c r="E11" s="6">
        <v>0</v>
      </c>
    </row>
    <row r="12" ht="26.1" customHeight="1" spans="1:5">
      <c r="A12" s="18" t="s">
        <v>172</v>
      </c>
      <c r="B12" s="8" t="s">
        <v>108</v>
      </c>
      <c r="C12" s="7">
        <f t="shared" si="0"/>
        <v>0</v>
      </c>
      <c r="D12" s="7">
        <v>0</v>
      </c>
      <c r="E12" s="7">
        <v>0</v>
      </c>
    </row>
    <row r="13" ht="26.1" customHeight="1" spans="1:5">
      <c r="A13" s="11" t="s">
        <v>173</v>
      </c>
      <c r="B13" s="10" t="s">
        <v>109</v>
      </c>
      <c r="C13" s="6">
        <f>C14+C16</f>
        <v>5.0802</v>
      </c>
      <c r="D13" s="6">
        <f>D14+D16</f>
        <v>5.0802</v>
      </c>
      <c r="E13" s="6">
        <f>E14+E16</f>
        <v>0</v>
      </c>
    </row>
    <row r="14" ht="26.1" customHeight="1" spans="1:5">
      <c r="A14" s="11" t="s">
        <v>174</v>
      </c>
      <c r="B14" s="10" t="s">
        <v>110</v>
      </c>
      <c r="C14" s="6">
        <f>C15</f>
        <v>5.02</v>
      </c>
      <c r="D14" s="6">
        <f>D15</f>
        <v>5.02</v>
      </c>
      <c r="E14" s="6">
        <f>E15</f>
        <v>0</v>
      </c>
    </row>
    <row r="15" ht="26.1" customHeight="1" spans="1:5">
      <c r="A15" s="18" t="s">
        <v>175</v>
      </c>
      <c r="B15" s="8" t="s">
        <v>111</v>
      </c>
      <c r="C15" s="7">
        <f t="shared" ref="C15:C21" si="1">D15+E15</f>
        <v>5.02</v>
      </c>
      <c r="D15" s="7">
        <v>5.02</v>
      </c>
      <c r="E15" s="7">
        <f>F15+G15</f>
        <v>0</v>
      </c>
    </row>
    <row r="16" ht="26.1" customHeight="1" spans="1:5">
      <c r="A16" s="11" t="s">
        <v>176</v>
      </c>
      <c r="B16" s="10" t="s">
        <v>112</v>
      </c>
      <c r="C16" s="6">
        <f>C17</f>
        <v>0.0602</v>
      </c>
      <c r="D16" s="6">
        <f>D17</f>
        <v>0.0602</v>
      </c>
      <c r="E16" s="6">
        <f>E17</f>
        <v>0</v>
      </c>
    </row>
    <row r="17" ht="26.1" customHeight="1" spans="1:5">
      <c r="A17" s="18" t="s">
        <v>177</v>
      </c>
      <c r="B17" s="8" t="s">
        <v>112</v>
      </c>
      <c r="C17" s="7">
        <f t="shared" si="1"/>
        <v>0.0602</v>
      </c>
      <c r="D17" s="7">
        <v>0.0602</v>
      </c>
      <c r="E17" s="7">
        <v>0</v>
      </c>
    </row>
    <row r="18" ht="26.1" customHeight="1" spans="1:5">
      <c r="A18" s="11" t="s">
        <v>178</v>
      </c>
      <c r="B18" s="10" t="s">
        <v>113</v>
      </c>
      <c r="C18" s="6">
        <f>C19</f>
        <v>4.879836</v>
      </c>
      <c r="D18" s="6">
        <f>D19</f>
        <v>4.879836</v>
      </c>
      <c r="E18" s="6">
        <f>E19</f>
        <v>0</v>
      </c>
    </row>
    <row r="19" ht="26.1" customHeight="1" spans="1:5">
      <c r="A19" s="11" t="s">
        <v>179</v>
      </c>
      <c r="B19" s="10" t="s">
        <v>114</v>
      </c>
      <c r="C19" s="6">
        <f>D19+E19</f>
        <v>4.879836</v>
      </c>
      <c r="D19" s="6">
        <f>D20+D21</f>
        <v>4.879836</v>
      </c>
      <c r="E19" s="6">
        <f>E20+E21</f>
        <v>0</v>
      </c>
    </row>
    <row r="20" ht="26.1" customHeight="1" spans="1:5">
      <c r="A20" s="18" t="s">
        <v>180</v>
      </c>
      <c r="B20" s="8" t="s">
        <v>115</v>
      </c>
      <c r="C20" s="7">
        <f>D20+E20</f>
        <v>4.278</v>
      </c>
      <c r="D20" s="7">
        <v>4.278</v>
      </c>
      <c r="E20" s="7">
        <v>0</v>
      </c>
    </row>
    <row r="21" ht="26.1" customHeight="1" spans="1:5">
      <c r="A21" s="18" t="s">
        <v>181</v>
      </c>
      <c r="B21" s="8" t="s">
        <v>116</v>
      </c>
      <c r="C21" s="7">
        <f t="shared" si="1"/>
        <v>0.601836</v>
      </c>
      <c r="D21" s="7">
        <v>0.601836</v>
      </c>
      <c r="E21" s="7">
        <v>0</v>
      </c>
    </row>
    <row r="22" ht="26.1" customHeight="1" spans="1:5">
      <c r="A22" s="11" t="s">
        <v>182</v>
      </c>
      <c r="B22" s="10" t="s">
        <v>117</v>
      </c>
      <c r="C22" s="6">
        <f>C23</f>
        <v>3.91194</v>
      </c>
      <c r="D22" s="6">
        <f>D23</f>
        <v>3.91194</v>
      </c>
      <c r="E22" s="6">
        <f>E23</f>
        <v>0</v>
      </c>
    </row>
    <row r="23" ht="26.1" customHeight="1" spans="1:5">
      <c r="A23" s="11" t="s">
        <v>183</v>
      </c>
      <c r="B23" s="10" t="s">
        <v>118</v>
      </c>
      <c r="C23" s="6">
        <f>C24</f>
        <v>3.91194</v>
      </c>
      <c r="D23" s="6">
        <f>D24</f>
        <v>3.91194</v>
      </c>
      <c r="E23" s="6">
        <f>E24</f>
        <v>0</v>
      </c>
    </row>
    <row r="24" ht="26.1" customHeight="1" spans="1:5">
      <c r="A24" s="18" t="s">
        <v>184</v>
      </c>
      <c r="B24" s="8" t="s">
        <v>119</v>
      </c>
      <c r="C24" s="7">
        <f>D24+E24</f>
        <v>3.91194</v>
      </c>
      <c r="D24" s="7">
        <v>3.91194</v>
      </c>
      <c r="E24" s="7">
        <v>0</v>
      </c>
    </row>
    <row r="25" ht="26.1" customHeight="1" spans="1:5">
      <c r="A25" s="11" t="s">
        <v>185</v>
      </c>
      <c r="B25" s="10" t="s">
        <v>120</v>
      </c>
      <c r="C25" s="6">
        <f>D25+E25</f>
        <v>0</v>
      </c>
      <c r="D25" s="6">
        <v>0</v>
      </c>
      <c r="E25" s="6">
        <v>0</v>
      </c>
    </row>
    <row r="26" ht="26.1" customHeight="1" spans="1:5">
      <c r="A26" s="11" t="s">
        <v>186</v>
      </c>
      <c r="B26" s="10" t="s">
        <v>121</v>
      </c>
      <c r="C26" s="6">
        <f>C27</f>
        <v>0</v>
      </c>
      <c r="D26" s="6">
        <f>D27</f>
        <v>0</v>
      </c>
      <c r="E26" s="6">
        <f>E27</f>
        <v>0</v>
      </c>
    </row>
    <row r="27" ht="26.1" customHeight="1" spans="1:5">
      <c r="A27" s="18" t="s">
        <v>187</v>
      </c>
      <c r="B27" s="8" t="s">
        <v>122</v>
      </c>
      <c r="C27" s="7">
        <f>D27+E27</f>
        <v>0</v>
      </c>
      <c r="D27" s="7">
        <v>0</v>
      </c>
      <c r="E27" s="7">
        <v>0</v>
      </c>
    </row>
    <row r="28" ht="16.35" customHeight="1"/>
    <row r="29" ht="16.35" customHeight="1" spans="1:5">
      <c r="A29" s="1"/>
      <c r="B29" s="1"/>
      <c r="C29" s="1"/>
      <c r="D29" s="1"/>
      <c r="E29" s="1"/>
    </row>
  </sheetData>
  <mergeCells count="5">
    <mergeCell ref="A2:E2"/>
    <mergeCell ref="C3:E3"/>
    <mergeCell ref="A4:B4"/>
    <mergeCell ref="C4:E4"/>
    <mergeCell ref="A29:E29"/>
  </mergeCells>
  <pageMargins left="0.75" right="0.75" top="0.268999993801117" bottom="0.268999993801117" header="0" footer="0"/>
  <pageSetup paperSize="9" scale="7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opLeftCell="A3" workbookViewId="0">
      <selection activeCell="B12" sqref="B12"/>
    </sheetView>
  </sheetViews>
  <sheetFormatPr defaultColWidth="10" defaultRowHeight="13.8" outlineLevelCol="4"/>
  <cols>
    <col min="1" max="1" width="13.75" customWidth="1"/>
    <col min="2" max="2" width="34.8796296296296" customWidth="1"/>
    <col min="3" max="3" width="19.6296296296296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188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36</v>
      </c>
    </row>
    <row r="4" ht="26.1" customHeight="1" spans="1:5">
      <c r="A4" s="5" t="s">
        <v>189</v>
      </c>
      <c r="B4" s="5"/>
      <c r="C4" s="5" t="s">
        <v>190</v>
      </c>
      <c r="D4" s="5"/>
      <c r="E4" s="5"/>
    </row>
    <row r="5" ht="26.1" customHeight="1" spans="1:5">
      <c r="A5" s="5" t="s">
        <v>165</v>
      </c>
      <c r="B5" s="5" t="s">
        <v>166</v>
      </c>
      <c r="C5" s="5" t="s">
        <v>102</v>
      </c>
      <c r="D5" s="5" t="s">
        <v>191</v>
      </c>
      <c r="E5" s="5" t="s">
        <v>192</v>
      </c>
    </row>
    <row r="6" ht="26.1" customHeight="1" spans="1:5">
      <c r="A6" s="5"/>
      <c r="B6" s="11" t="s">
        <v>102</v>
      </c>
      <c r="C6" s="6">
        <f>SUM(D6:E6)</f>
        <v>57.85</v>
      </c>
      <c r="D6" s="6">
        <f>D7+D17+D30+D34</f>
        <v>49.98</v>
      </c>
      <c r="E6" s="6">
        <f>E7+E17+E30+E34</f>
        <v>7.87</v>
      </c>
    </row>
    <row r="7" ht="26.1" customHeight="1" spans="1:5">
      <c r="A7" s="12" t="s">
        <v>193</v>
      </c>
      <c r="B7" s="12" t="s">
        <v>194</v>
      </c>
      <c r="C7" s="6">
        <f t="shared" ref="C7:C35" si="0">D7+E7</f>
        <v>47.51</v>
      </c>
      <c r="D7" s="6">
        <v>47.51</v>
      </c>
      <c r="E7" s="6">
        <f>E8+E9+E10+E11+E12+E13+E14+E15+E16</f>
        <v>0</v>
      </c>
    </row>
    <row r="8" ht="26.1" customHeight="1" spans="1:5">
      <c r="A8" s="13" t="s">
        <v>195</v>
      </c>
      <c r="B8" s="13" t="s">
        <v>196</v>
      </c>
      <c r="C8" s="6">
        <f t="shared" si="0"/>
        <v>9.23</v>
      </c>
      <c r="D8" s="7">
        <v>9.23</v>
      </c>
      <c r="E8" s="7">
        <v>0</v>
      </c>
    </row>
    <row r="9" ht="26.1" customHeight="1" spans="1:5">
      <c r="A9" s="13" t="s">
        <v>197</v>
      </c>
      <c r="B9" s="13" t="s">
        <v>198</v>
      </c>
      <c r="C9" s="6">
        <f t="shared" si="0"/>
        <v>0</v>
      </c>
      <c r="D9" s="7">
        <v>0</v>
      </c>
      <c r="E9" s="7">
        <v>0</v>
      </c>
    </row>
    <row r="10" ht="26.1" customHeight="1" spans="1:5">
      <c r="A10" s="13" t="s">
        <v>199</v>
      </c>
      <c r="B10" s="13" t="s">
        <v>200</v>
      </c>
      <c r="C10" s="6">
        <f t="shared" si="0"/>
        <v>11.14</v>
      </c>
      <c r="D10" s="7">
        <v>11.14</v>
      </c>
      <c r="E10" s="7">
        <v>0</v>
      </c>
    </row>
    <row r="11" ht="26.1" customHeight="1" spans="1:5">
      <c r="A11" s="13" t="s">
        <v>201</v>
      </c>
      <c r="B11" s="13" t="s">
        <v>202</v>
      </c>
      <c r="C11" s="6">
        <f t="shared" si="0"/>
        <v>15.58</v>
      </c>
      <c r="D11" s="7">
        <v>15.58</v>
      </c>
      <c r="E11" s="7">
        <v>0</v>
      </c>
    </row>
    <row r="12" ht="26.1" customHeight="1" spans="1:5">
      <c r="A12" s="13" t="s">
        <v>203</v>
      </c>
      <c r="B12" s="13" t="s">
        <v>204</v>
      </c>
      <c r="C12" s="6">
        <f t="shared" si="0"/>
        <v>5.022464</v>
      </c>
      <c r="D12" s="7">
        <v>5.022464</v>
      </c>
      <c r="E12" s="7">
        <v>0</v>
      </c>
    </row>
    <row r="13" ht="26.1" customHeight="1" spans="1:5">
      <c r="A13" s="13" t="s">
        <v>205</v>
      </c>
      <c r="B13" s="13" t="s">
        <v>206</v>
      </c>
      <c r="C13" s="6">
        <f t="shared" si="0"/>
        <v>0.210643</v>
      </c>
      <c r="D13" s="7">
        <v>0.210643</v>
      </c>
      <c r="E13" s="7">
        <v>0</v>
      </c>
    </row>
    <row r="14" ht="26.1" customHeight="1" spans="1:5">
      <c r="A14" s="13" t="s">
        <v>207</v>
      </c>
      <c r="B14" s="13" t="s">
        <v>208</v>
      </c>
      <c r="C14" s="6">
        <f t="shared" si="0"/>
        <v>1.805508</v>
      </c>
      <c r="D14" s="7">
        <v>1.805508</v>
      </c>
      <c r="E14" s="7">
        <v>0</v>
      </c>
    </row>
    <row r="15" ht="26.1" customHeight="1" spans="1:5">
      <c r="A15" s="13" t="s">
        <v>209</v>
      </c>
      <c r="B15" s="13" t="s">
        <v>210</v>
      </c>
      <c r="C15" s="6">
        <f t="shared" si="0"/>
        <v>0.601836</v>
      </c>
      <c r="D15" s="7">
        <v>0.601836</v>
      </c>
      <c r="E15" s="7">
        <v>0</v>
      </c>
    </row>
    <row r="16" ht="26.1" customHeight="1" spans="1:5">
      <c r="A16" s="13" t="s">
        <v>211</v>
      </c>
      <c r="B16" s="13" t="s">
        <v>119</v>
      </c>
      <c r="C16" s="6">
        <f t="shared" si="0"/>
        <v>3.91194</v>
      </c>
      <c r="D16" s="7">
        <v>3.91194</v>
      </c>
      <c r="E16" s="7">
        <v>0</v>
      </c>
    </row>
    <row r="17" ht="26.1" customHeight="1" spans="1:5">
      <c r="A17" s="12" t="s">
        <v>212</v>
      </c>
      <c r="B17" s="12" t="s">
        <v>213</v>
      </c>
      <c r="C17" s="6">
        <f t="shared" si="0"/>
        <v>7.87</v>
      </c>
      <c r="D17" s="6">
        <f>D18+D19+D20+D21+D22+D23+D24+D25+D26+D27+D28+D29</f>
        <v>0</v>
      </c>
      <c r="E17" s="6">
        <f>E18+E19+E20+E21+E22+E23+E24+E25+E26+E27+E28+E29</f>
        <v>7.87</v>
      </c>
    </row>
    <row r="18" ht="26.1" customHeight="1" spans="1:5">
      <c r="A18" s="13" t="s">
        <v>214</v>
      </c>
      <c r="B18" s="14" t="s">
        <v>215</v>
      </c>
      <c r="C18" s="6">
        <f t="shared" si="0"/>
        <v>3.24</v>
      </c>
      <c r="D18" s="7">
        <v>0</v>
      </c>
      <c r="E18" s="7">
        <v>3.24</v>
      </c>
    </row>
    <row r="19" ht="26.1" customHeight="1" spans="1:5">
      <c r="A19" s="13" t="s">
        <v>216</v>
      </c>
      <c r="B19" s="14" t="s">
        <v>217</v>
      </c>
      <c r="C19" s="6">
        <f t="shared" si="0"/>
        <v>0.58</v>
      </c>
      <c r="D19" s="7">
        <v>0</v>
      </c>
      <c r="E19" s="7">
        <v>0.58</v>
      </c>
    </row>
    <row r="20" ht="26.1" customHeight="1" spans="1:5">
      <c r="A20" s="13" t="s">
        <v>218</v>
      </c>
      <c r="B20" s="13" t="s">
        <v>219</v>
      </c>
      <c r="C20" s="6">
        <f t="shared" si="0"/>
        <v>0</v>
      </c>
      <c r="D20" s="7">
        <v>0</v>
      </c>
      <c r="E20" s="7">
        <v>0</v>
      </c>
    </row>
    <row r="21" ht="26.1" customHeight="1" spans="1:5">
      <c r="A21" s="13" t="s">
        <v>220</v>
      </c>
      <c r="B21" s="14" t="s">
        <v>221</v>
      </c>
      <c r="C21" s="6">
        <f t="shared" si="0"/>
        <v>1.65</v>
      </c>
      <c r="D21" s="7">
        <v>0</v>
      </c>
      <c r="E21" s="7">
        <v>1.65</v>
      </c>
    </row>
    <row r="22" ht="26.1" customHeight="1" spans="1:5">
      <c r="A22" s="13" t="s">
        <v>222</v>
      </c>
      <c r="B22" s="14" t="s">
        <v>223</v>
      </c>
      <c r="C22" s="6">
        <f t="shared" si="0"/>
        <v>1.2</v>
      </c>
      <c r="D22" s="7">
        <v>0</v>
      </c>
      <c r="E22" s="7">
        <v>1.2</v>
      </c>
    </row>
    <row r="23" ht="26.1" customHeight="1" spans="1:5">
      <c r="A23" s="13" t="s">
        <v>224</v>
      </c>
      <c r="B23" s="13" t="s">
        <v>225</v>
      </c>
      <c r="C23" s="6">
        <f t="shared" si="0"/>
        <v>0</v>
      </c>
      <c r="D23" s="7">
        <v>0</v>
      </c>
      <c r="E23" s="7">
        <v>0</v>
      </c>
    </row>
    <row r="24" ht="26.1" customHeight="1" spans="1:5">
      <c r="A24" s="13" t="s">
        <v>226</v>
      </c>
      <c r="B24" s="13" t="s">
        <v>227</v>
      </c>
      <c r="C24" s="6">
        <f t="shared" si="0"/>
        <v>0</v>
      </c>
      <c r="D24" s="7">
        <v>0</v>
      </c>
      <c r="E24" s="7">
        <v>0</v>
      </c>
    </row>
    <row r="25" ht="26.1" customHeight="1" spans="1:5">
      <c r="A25" s="13" t="s">
        <v>228</v>
      </c>
      <c r="B25" s="13" t="s">
        <v>229</v>
      </c>
      <c r="C25" s="6">
        <f t="shared" si="0"/>
        <v>0</v>
      </c>
      <c r="D25" s="7">
        <v>0</v>
      </c>
      <c r="E25" s="7">
        <v>0</v>
      </c>
    </row>
    <row r="26" ht="26.1" customHeight="1" spans="1:5">
      <c r="A26" s="13" t="s">
        <v>230</v>
      </c>
      <c r="B26" s="14" t="s">
        <v>231</v>
      </c>
      <c r="C26" s="6">
        <f t="shared" si="0"/>
        <v>0.08</v>
      </c>
      <c r="D26" s="7">
        <v>0</v>
      </c>
      <c r="E26" s="7">
        <v>0.08</v>
      </c>
    </row>
    <row r="27" ht="26.1" customHeight="1" spans="1:5">
      <c r="A27" s="13" t="s">
        <v>232</v>
      </c>
      <c r="B27" s="13" t="s">
        <v>233</v>
      </c>
      <c r="C27" s="6">
        <f t="shared" si="0"/>
        <v>0</v>
      </c>
      <c r="D27" s="7">
        <v>0</v>
      </c>
      <c r="E27" s="7">
        <v>0</v>
      </c>
    </row>
    <row r="28" ht="26.1" customHeight="1" spans="1:5">
      <c r="A28" s="13" t="s">
        <v>234</v>
      </c>
      <c r="B28" s="14" t="s">
        <v>235</v>
      </c>
      <c r="C28" s="6">
        <f t="shared" si="0"/>
        <v>0.57</v>
      </c>
      <c r="D28" s="7">
        <v>0</v>
      </c>
      <c r="E28" s="7">
        <v>0.57</v>
      </c>
    </row>
    <row r="29" ht="26.1" customHeight="1" spans="1:5">
      <c r="A29" s="13">
        <v>30299</v>
      </c>
      <c r="B29" s="13" t="s">
        <v>236</v>
      </c>
      <c r="C29" s="6">
        <f t="shared" si="0"/>
        <v>0.55</v>
      </c>
      <c r="D29" s="7">
        <v>0</v>
      </c>
      <c r="E29" s="7">
        <v>0.55</v>
      </c>
    </row>
    <row r="30" ht="26.1" customHeight="1" spans="1:5">
      <c r="A30" s="12" t="s">
        <v>237</v>
      </c>
      <c r="B30" s="12" t="s">
        <v>238</v>
      </c>
      <c r="C30" s="6">
        <f t="shared" si="0"/>
        <v>2.47</v>
      </c>
      <c r="D30" s="6">
        <f>D31+D32+D33</f>
        <v>2.47</v>
      </c>
      <c r="E30" s="6">
        <f>E31+E32+E33</f>
        <v>0</v>
      </c>
    </row>
    <row r="31" ht="26.1" customHeight="1" spans="1:5">
      <c r="A31" s="13" t="s">
        <v>239</v>
      </c>
      <c r="B31" s="13" t="s">
        <v>240</v>
      </c>
      <c r="C31" s="6">
        <f t="shared" si="0"/>
        <v>0.15</v>
      </c>
      <c r="D31" s="7">
        <v>0.15</v>
      </c>
      <c r="E31" s="7">
        <v>0</v>
      </c>
    </row>
    <row r="32" ht="26.1" customHeight="1" spans="1:5">
      <c r="A32" s="13" t="s">
        <v>241</v>
      </c>
      <c r="B32" s="13" t="s">
        <v>242</v>
      </c>
      <c r="C32" s="6">
        <f t="shared" si="0"/>
        <v>0</v>
      </c>
      <c r="D32" s="7">
        <v>0</v>
      </c>
      <c r="E32" s="7">
        <v>0</v>
      </c>
    </row>
    <row r="33" ht="26.1" customHeight="1" spans="1:5">
      <c r="A33" s="13" t="s">
        <v>243</v>
      </c>
      <c r="B33" s="13" t="s">
        <v>244</v>
      </c>
      <c r="C33" s="6">
        <f t="shared" si="0"/>
        <v>2.32</v>
      </c>
      <c r="D33" s="7">
        <v>2.32</v>
      </c>
      <c r="E33" s="7">
        <v>0</v>
      </c>
    </row>
    <row r="34" ht="26.1" customHeight="1" spans="1:5">
      <c r="A34" s="12" t="s">
        <v>245</v>
      </c>
      <c r="B34" s="12" t="s">
        <v>246</v>
      </c>
      <c r="C34" s="6">
        <f t="shared" si="0"/>
        <v>0</v>
      </c>
      <c r="D34" s="6">
        <v>0</v>
      </c>
      <c r="E34" s="6">
        <f>E35</f>
        <v>0</v>
      </c>
    </row>
    <row r="35" ht="26.1" customHeight="1" spans="1:5">
      <c r="A35" s="13" t="s">
        <v>247</v>
      </c>
      <c r="B35" s="13" t="s">
        <v>248</v>
      </c>
      <c r="C35" s="6">
        <f t="shared" si="0"/>
        <v>0</v>
      </c>
      <c r="D35" s="7">
        <v>0</v>
      </c>
      <c r="E35" s="7">
        <v>0</v>
      </c>
    </row>
    <row r="36" ht="16.35" customHeight="1" spans="1:5">
      <c r="A36" s="1"/>
      <c r="B36" s="1"/>
      <c r="C36" s="1"/>
      <c r="D36" s="1"/>
      <c r="E36" s="1"/>
    </row>
    <row r="37" ht="16.35" customHeight="1" spans="1:5">
      <c r="A37" s="1"/>
      <c r="B37" s="1"/>
      <c r="C37" s="1"/>
      <c r="D37" s="1"/>
      <c r="E37" s="1"/>
    </row>
  </sheetData>
  <mergeCells count="5">
    <mergeCell ref="A2:E2"/>
    <mergeCell ref="A3:B3"/>
    <mergeCell ref="A4:B4"/>
    <mergeCell ref="C4:E4"/>
    <mergeCell ref="A37:E37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贺菊才</cp:lastModifiedBy>
  <dcterms:created xsi:type="dcterms:W3CDTF">2025-02-06T10:34:00Z</dcterms:created>
  <cp:lastPrinted>2025-02-06T11:06:00Z</cp:lastPrinted>
  <dcterms:modified xsi:type="dcterms:W3CDTF">2026-02-02T03:26:48Z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23DC1F477F8560E398627969BB44BD99_42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