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firstSheet="65" activeTab="68"/>
  </bookViews>
  <sheets>
    <sheet name="2025年省级财政耕地建设与利用资金" sheetId="1" r:id="rId1"/>
    <sheet name="山丹县2025年省级财政农业生态环境保护项目" sheetId="2" r:id="rId2"/>
    <sheet name="2025年农村绿色低碳村庄示范项目  " sheetId="3" r:id="rId3"/>
    <sheet name="2025年农村绿色低碳村庄示范项目对市县转移支付绩效自评表" sheetId="4" r:id="rId4"/>
    <sheet name="2025年省级农产品质量安全监管资金" sheetId="6" r:id="rId5"/>
    <sheet name="现代寒旱特色农业马铃薯产业技术体系项目" sheetId="7" r:id="rId6"/>
    <sheet name="示范中心围墙大门工程款" sheetId="8" r:id="rId7"/>
    <sheet name="2025年现代设施农业建设奖补项目    （对市县转移支付）绩" sheetId="9" r:id="rId8"/>
    <sheet name="2025年农村绿色低碳村庄示范项目对市县转移支付绩效" sheetId="10" r:id="rId9"/>
    <sheet name="2025年乡村建设重点村补助资金项目（东乐镇山羊堡村）" sheetId="12" r:id="rId10"/>
    <sheet name="山丹县小麦“一喷三防”项目绩效自评表" sheetId="13" r:id="rId11"/>
    <sheet name="2025年基层农技推广体系改革与建设项目" sheetId="14" r:id="rId12"/>
    <sheet name="2025年山丹县油菜扩种项目 " sheetId="15" r:id="rId13"/>
    <sheet name="2025年度中央产油大县奖励资金绩效目标自评表" sheetId="16" r:id="rId14"/>
    <sheet name="高素质农民培育" sheetId="17" r:id="rId15"/>
    <sheet name="油菜试验" sheetId="18" r:id="rId16"/>
    <sheet name="中央财政耕地建设与利用资金（耕地轮作试点）" sheetId="19" r:id="rId17"/>
    <sheet name="2024年养殖环节病死猪无害化处理项目" sheetId="20" r:id="rId18"/>
    <sheet name="山丹县2024年中央财政农业生产救灾资金项目" sheetId="21" r:id="rId19"/>
    <sheet name="山丹县2024年中央财政农业生产救灾资金" sheetId="22" r:id="rId20"/>
    <sheet name="山丹县2025年粮油规模种植主体单产提升行动项目85万" sheetId="24" r:id="rId21"/>
    <sheet name="山丹县2025年粮油规模种植主体单产提升行动项目162万" sheetId="25" r:id="rId22"/>
    <sheet name="山丹县马铃薯优势特色产业第一次续建项目" sheetId="26" r:id="rId23"/>
    <sheet name="山丹县国家区域性马铃薯良种繁育基地建设项目" sheetId="27" r:id="rId24"/>
    <sheet name="2025年政策性农业保险" sheetId="29" r:id="rId25"/>
    <sheet name="2025年脱贫村驻村帮扶工作队经费和县直单位驻村干部补助资金" sheetId="28" r:id="rId26"/>
    <sheet name="部门（单位）整体绩效目标申报表" sheetId="30" r:id="rId27"/>
    <sheet name="山丹县2025年度财政衔接推进乡村振兴补助资金项目绩效评价评分" sheetId="31" r:id="rId28"/>
    <sheet name="2025年常规产粮大县奖励资金及制种大县奖励资金项目" sheetId="32" r:id="rId29"/>
    <sheet name="2025年畜禽水产品质量安全监督抽检项目" sheetId="33" r:id="rId30"/>
    <sheet name="2025年度省级财政农业防灾减灾和 水利救灾资金（动物强制扑" sheetId="34" r:id="rId31"/>
    <sheet name="2025年度中央财政农业防灾减灾和 水利救灾资金（动物强制扑" sheetId="35" r:id="rId32"/>
    <sheet name="2024年度服务保障县域经济高质量发展先进集体补助资金（示范中" sheetId="36" r:id="rId33"/>
    <sheet name="2025年农村村级共管共享公益性岗位人员报酬及管护基金项目" sheetId="37" r:id="rId34"/>
    <sheet name="2025年中央财政农业防灾减灾和水利救灾资金（动物防疫补助）布" sheetId="38" r:id="rId35"/>
    <sheet name="2025年中央财政农业防灾减灾资金和水利救灾资金（动物防疫补助" sheetId="39" r:id="rId36"/>
    <sheet name="2025年全省“先打后补”补助经费项目" sheetId="40" r:id="rId37"/>
    <sheet name="2025年度山丹县病死畜禽无害化处理项目绩效自评表" sheetId="41" r:id="rId38"/>
    <sheet name="2025年山丹县农业新型经营主体能力提升奶农家庭农场（合作社）" sheetId="42" r:id="rId39"/>
    <sheet name="2025年度省级财政农业防灾减灾和 水利救灾资金（动 " sheetId="43" r:id="rId40"/>
    <sheet name="2025年度省级财政农业防灾减灾和 水利救灾资金（基层动物防" sheetId="44" r:id="rId41"/>
    <sheet name="2025年度省级财政农业防灾减灾和水利救灾资金 （动 " sheetId="45" r:id="rId42"/>
    <sheet name="病死猪无害化处理项目" sheetId="46" r:id="rId43"/>
    <sheet name="省对市县转移支付绩效自评表（19795万元）" sheetId="47" r:id="rId44"/>
    <sheet name="2025省级财政资金（农机购置与应用补贴项目 ）" sheetId="48" r:id="rId45"/>
    <sheet name="评价激励资金5000万元" sheetId="49" r:id="rId46"/>
    <sheet name="2025年度省级财政农村土地经营权流转以奖代补项目" sheetId="50" r:id="rId47"/>
    <sheet name="2025年基层动物防疫人员（实施强制免疫注射）补助经费项目" sheetId="51" r:id="rId48"/>
    <sheet name="2025中央财政二轮延包试点项目绩效自评表" sheetId="52" r:id="rId49"/>
    <sheet name="中央财政耕地建设与利用资金（高标准农田建设项目" sheetId="53" r:id="rId50"/>
    <sheet name="中央财政资金（老旧农业机械报废更新 ）" sheetId="54" r:id="rId51"/>
    <sheet name="中央财政资金（农机购置与应用补贴项目 ）" sheetId="55" r:id="rId52"/>
    <sheet name="山丹县原生态富硒农产品开发研究及人才培养项目" sheetId="56" r:id="rId53"/>
    <sheet name="山丹县2025年粮油规模种植主体单产提升行动项目" sheetId="57" r:id="rId54"/>
    <sheet name="山丹县富硒土地认定项目162万" sheetId="58" r:id="rId55"/>
    <sheet name="富硒认证（第一次）" sheetId="59" r:id="rId56"/>
    <sheet name="富硒认证（第二次）" sheetId="60" r:id="rId57"/>
    <sheet name="耕地建设与利用资金（2025年耕地地力保护补贴资金项目" sheetId="61" r:id="rId58"/>
    <sheet name="基础设施维护费" sheetId="62" r:id="rId59"/>
    <sheet name="检疫监督及调运监管经费项目" sheetId="63" r:id="rId60"/>
    <sheet name="山丹县2025年粮改饲项目" sheetId="64" r:id="rId61"/>
    <sheet name="山丹县2025年粮油规模种植主体单产提升行动项" sheetId="65" r:id="rId62"/>
    <sheet name="山丹县2025年粮油规模种植主体单产提升行动项目2" sheetId="66" r:id="rId63"/>
    <sheet name="2025年中央财政农业经营主体能力提升资金" sheetId="67" r:id="rId64"/>
    <sheet name="2025年农业生产社会化服务项目绩效自评表" sheetId="68" r:id="rId65"/>
    <sheet name="2025年山丹县草原畜牧业转型升级项目" sheetId="69" r:id="rId66"/>
    <sheet name="山丹县2025年农村厕所革命项目" sheetId="70" r:id="rId67"/>
    <sheet name="山丹县畜产品质量安全检测实验室人 培养项目" sheetId="71" r:id="rId68"/>
    <sheet name="部门整体支出绩效自评表" sheetId="72" r:id="rId69"/>
    <sheet name="2025年山丹县畜牧良种补贴项目绩效自评表" sheetId="73" r:id="rId70"/>
    <sheet name="2025年甘肃省山丹县畜禽粪污资源化利用整县推进项目" sheetId="74" r:id="rId71"/>
    <sheet name="山丹县地膜科学使用回收项目" sheetId="75" r:id="rId72"/>
    <sheet name="山丹县第三次全国土壤普查项目" sheetId="76" r:id="rId73"/>
    <sheet name="2025年草原生态保护补助奖励政策项目" sheetId="77" r:id="rId74"/>
    <sheet name="2025年山丹县废旧农膜回收利用和整治工作专项资金" sheetId="78" r:id="rId75"/>
    <sheet name="山丹县耕地轮作试点项目" sheetId="79" r:id="rId76"/>
    <sheet name="山丹县耕地轮作试点项目1" sheetId="80" r:id="rId77"/>
    <sheet name="山丹县原生态富硒农产品价值实现试点项目自评表" sheetId="81" r:id="rId78"/>
    <sheet name="山丹县“十五五”硒产业发展规划及山丹县硒产业发展三年行动方案编" sheetId="82" r:id="rId79"/>
    <sheet name="富有机硒西兰花栽培关键技术研究及营养评价与认证推广项目" sheetId="83" r:id="rId80"/>
  </sheets>
  <definedNames>
    <definedName name="_xlnm._FilterDatabase" localSheetId="27" hidden="1">山丹县2025年度财政衔接推进乡村振兴补助资金项目绩效评价评分!$A$3:$K$62</definedName>
    <definedName name="_xlnm.Print_Area" localSheetId="1">山丹县2025年省级财政农业生态环境保护项目!$A$1:$I$26</definedName>
    <definedName name="_xlnm.Print_Area" localSheetId="2">'2025年农村绿色低碳村庄示范项目  '!$A$2:$K$30</definedName>
    <definedName name="_xlnm.Print_Area" localSheetId="3">'2025年农村绿色低碳村庄示范项目对市县转移支付绩效自评表'!$A$1:$K$44</definedName>
    <definedName name="_xlnm.Print_Area" localSheetId="4">'2025年省级农产品质量安全监管资金'!$A$1:$I$31</definedName>
    <definedName name="_xlnm.Print_Area" localSheetId="7">'2025年现代设施农业建设奖补项目    （对市县转移支付）绩'!$A$2:$K$27</definedName>
    <definedName name="_xlnm.Print_Area" localSheetId="8">'2025年农村绿色低碳村庄示范项目对市县转移支付绩效'!$A$1:$K$44</definedName>
    <definedName name="_xlnm.Print_Area" localSheetId="9">'2025年乡村建设重点村补助资金项目（东乐镇山羊堡村）'!$A$1:$K$28</definedName>
    <definedName name="_xlnm.Print_Area" localSheetId="25">'2025年脱贫村驻村帮扶工作队经费和县直单位驻村干部补助资金'!$A$1:$I$29</definedName>
    <definedName name="_xlnm.Print_Titles" localSheetId="27">山丹县2025年度财政衔接推进乡村振兴补助资金项目绩效评价评分!$1:$3</definedName>
    <definedName name="_xlnm.Print_Area" localSheetId="33">'2025年农村村级共管共享公益性岗位人员报酬及管护基金项目'!$A$1:$K$30</definedName>
    <definedName name="_xlnm.Print_Area" localSheetId="39">'2025年度省级财政农业防灾减灾和 水利救灾资金（动 '!$A$1:$K$32</definedName>
    <definedName name="_xlnm.Print_Area" localSheetId="40">'2025年度省级财政农业防灾减灾和 水利救灾资金（基层动物防'!$A$1:$K$32</definedName>
    <definedName name="_xlnm.Print_Area" localSheetId="41">'2025年度省级财政农业防灾减灾和水利救灾资金 （动 '!$A$1:$K$32</definedName>
    <definedName name="_xlnm.Print_Area" localSheetId="43">'省对市县转移支付绩效自评表（19795万元）'!$A$1:$K$31</definedName>
    <definedName name="_xlnm.Print_Area" localSheetId="45">评价激励资金5000万元!$A$1:$K$30</definedName>
    <definedName name="_xlnm.Print_Area" localSheetId="52">山丹县原生态富硒农产品开发研究及人才培养项目!$A$1:$I$26</definedName>
    <definedName name="_xlnm.Print_Area" localSheetId="60">山丹县2025年粮改饲项目!$A$2:$I$37</definedName>
    <definedName name="_xlnm.Print_Area" localSheetId="66">山丹县2025年农村厕所革命项目!$A$1:$K$30</definedName>
    <definedName name="_xlnm.Print_Area" localSheetId="71">山丹县地膜科学使用回收项目!$A$1:$I$39</definedName>
    <definedName name="_xlnm.Print_Area" localSheetId="74">'2025年山丹县废旧农膜回收利用和整治工作专项资金'!$A$1:$I$28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<sst xmlns="http://schemas.openxmlformats.org/spreadsheetml/2006/main" count="8583" uniqueCount="2357">
  <si>
    <t>项目支出绩效自评表</t>
  </si>
  <si>
    <t>(2025年度)</t>
  </si>
  <si>
    <t>项目名称</t>
  </si>
  <si>
    <t>甘财农（2025）46号-2025年省级财政耕地建设与利用资金</t>
  </si>
  <si>
    <t>主管部门</t>
  </si>
  <si>
    <t>山丹县农业农村局</t>
  </si>
  <si>
    <t>实施单位</t>
  </si>
  <si>
    <t>山丹县现代农业试验示范中心</t>
  </si>
  <si>
    <t>年初预算数</t>
  </si>
  <si>
    <t>全年预算数</t>
  </si>
  <si>
    <t>全年执行数</t>
  </si>
  <si>
    <t>分值</t>
  </si>
  <si>
    <t>执行率(%)</t>
  </si>
  <si>
    <t>得分</t>
  </si>
  <si>
    <t>项目资金（元）</t>
  </si>
  <si>
    <t>年度资金总额：</t>
  </si>
  <si>
    <t>0</t>
  </si>
  <si>
    <t>50000</t>
  </si>
  <si>
    <t>10</t>
  </si>
  <si>
    <t>100</t>
  </si>
  <si>
    <t>其中：财政拨款</t>
  </si>
  <si>
    <t/>
  </si>
  <si>
    <t>-</t>
  </si>
  <si>
    <t>上年结转资金</t>
  </si>
  <si>
    <t>其他资金</t>
  </si>
  <si>
    <t>未完成原因分析</t>
  </si>
  <si>
    <t>年度总体目标</t>
  </si>
  <si>
    <t>预期目标</t>
  </si>
  <si>
    <t>实际完成情况</t>
  </si>
  <si>
    <t>实施耕地轮作地块麦后复种饲草2万亩及开展轮作技术培训</t>
  </si>
  <si>
    <t>技术培训多次，项目已完成</t>
  </si>
  <si>
    <t>一级指标</t>
  </si>
  <si>
    <t>二级指标</t>
  </si>
  <si>
    <t>三级指标</t>
  </si>
  <si>
    <t>年度指标</t>
  </si>
  <si>
    <t>实际完成值</t>
  </si>
  <si>
    <t>单位</t>
  </si>
  <si>
    <t>完成率</t>
  </si>
  <si>
    <t>绩效指标</t>
  </si>
  <si>
    <t>成本指标</t>
  </si>
  <si>
    <t>生态成本指标</t>
  </si>
  <si>
    <t>轮作试点区域耕地质量监测面积</t>
  </si>
  <si>
    <t>&gt;2万亩</t>
  </si>
  <si>
    <t>2</t>
  </si>
  <si>
    <t>20</t>
  </si>
  <si>
    <t>万亩</t>
  </si>
  <si>
    <t>100.00%</t>
  </si>
  <si>
    <t>产出指标</t>
  </si>
  <si>
    <t>数量指标</t>
  </si>
  <si>
    <t>开展年度技术培训</t>
  </si>
  <si>
    <t>&gt;=2次</t>
  </si>
  <si>
    <t>次</t>
  </si>
  <si>
    <t>完成耕地质量监测点设置</t>
  </si>
  <si>
    <t>&gt;20个</t>
  </si>
  <si>
    <t>个</t>
  </si>
  <si>
    <t>质量指标</t>
  </si>
  <si>
    <t>轮作耕地质量监测数据质量</t>
  </si>
  <si>
    <t>合格</t>
  </si>
  <si>
    <t>100%-80%(含)</t>
  </si>
  <si>
    <t>100%</t>
  </si>
  <si>
    <t>9</t>
  </si>
  <si>
    <t>时效指标</t>
  </si>
  <si>
    <t>任务完成时限</t>
  </si>
  <si>
    <t>2025年12月之前</t>
  </si>
  <si>
    <t>效益指标</t>
  </si>
  <si>
    <t>经济效益指标</t>
  </si>
  <si>
    <t>亩效益</t>
  </si>
  <si>
    <t>显著提升</t>
  </si>
  <si>
    <t>6.67</t>
  </si>
  <si>
    <t>6</t>
  </si>
  <si>
    <t>社会效益指标</t>
  </si>
  <si>
    <t>农民种粮积极性</t>
  </si>
  <si>
    <t>有效保护</t>
  </si>
  <si>
    <t>生态效益指标</t>
  </si>
  <si>
    <t>试点区域耕地质量等级</t>
  </si>
  <si>
    <t>稳定或提升</t>
  </si>
  <si>
    <t>6.66</t>
  </si>
  <si>
    <t>5.99</t>
  </si>
  <si>
    <t>满意度指标</t>
  </si>
  <si>
    <t>服务对象满意度指标</t>
  </si>
  <si>
    <t>项目县区受益主体（农户）满意度</t>
  </si>
  <si>
    <t>&gt;=85%</t>
  </si>
  <si>
    <t>85</t>
  </si>
  <si>
    <t>%</t>
  </si>
  <si>
    <t>总分</t>
  </si>
  <si>
    <t>95.99</t>
  </si>
  <si>
    <r>
      <rPr>
        <b/>
        <sz val="20"/>
        <color rgb="FF000000"/>
        <rFont val="Times New Roman"/>
        <charset val="134"/>
      </rPr>
      <t>2025</t>
    </r>
    <r>
      <rPr>
        <b/>
        <sz val="20"/>
        <color rgb="FF000000"/>
        <rFont val="宋体"/>
        <charset val="134"/>
      </rPr>
      <t>年度省级财政农业生态环境保护项目对市县转移支付绩效自评表</t>
    </r>
    <r>
      <rPr>
        <sz val="15"/>
        <color rgb="FF000000"/>
        <rFont val="Times New Roman"/>
        <charset val="134"/>
      </rPr>
      <t xml:space="preserve">
(2025</t>
    </r>
    <r>
      <rPr>
        <sz val="15"/>
        <color rgb="FF000000"/>
        <rFont val="宋体"/>
        <charset val="134"/>
      </rPr>
      <t>年度）</t>
    </r>
  </si>
  <si>
    <r>
      <rPr>
        <sz val="10"/>
        <color theme="1"/>
        <rFont val="仿宋_GB2312"/>
        <charset val="134"/>
      </rPr>
      <t>转移支付名称名称</t>
    </r>
  </si>
  <si>
    <r>
      <rPr>
        <sz val="10"/>
        <color theme="1"/>
        <rFont val="仿宋_GB2312"/>
        <charset val="134"/>
      </rPr>
      <t>山丹县</t>
    </r>
    <r>
      <rPr>
        <sz val="10"/>
        <color theme="1"/>
        <rFont val="Times New Roman"/>
        <charset val="134"/>
      </rPr>
      <t>2025</t>
    </r>
    <r>
      <rPr>
        <sz val="10"/>
        <color theme="1"/>
        <rFont val="仿宋_GB2312"/>
        <charset val="134"/>
      </rPr>
      <t>年省级财政农业生态环境保护项目</t>
    </r>
  </si>
  <si>
    <r>
      <rPr>
        <sz val="10"/>
        <color theme="1"/>
        <rFont val="仿宋_GB2312"/>
        <charset val="134"/>
      </rPr>
      <t>主管部门</t>
    </r>
  </si>
  <si>
    <r>
      <rPr>
        <sz val="10"/>
        <color theme="1"/>
        <rFont val="仿宋_GB2312"/>
        <charset val="134"/>
      </rPr>
      <t>山丹县农业农村局</t>
    </r>
  </si>
  <si>
    <r>
      <rPr>
        <sz val="10"/>
        <color theme="1"/>
        <rFont val="仿宋_GB2312"/>
        <charset val="134"/>
      </rPr>
      <t>实施单位</t>
    </r>
  </si>
  <si>
    <r>
      <rPr>
        <sz val="10"/>
        <color theme="1"/>
        <rFont val="仿宋_GB2312"/>
        <charset val="134"/>
      </rPr>
      <t>山丹县经济作物指导中心</t>
    </r>
  </si>
  <si>
    <r>
      <rPr>
        <sz val="10"/>
        <color theme="1"/>
        <rFont val="仿宋_GB2312"/>
        <charset val="134"/>
      </rPr>
      <t>项目资金（万元）</t>
    </r>
  </si>
  <si>
    <r>
      <rPr>
        <sz val="10"/>
        <color theme="1"/>
        <rFont val="仿宋_GB2312"/>
        <charset val="134"/>
      </rPr>
      <t>年初预算数</t>
    </r>
  </si>
  <si>
    <r>
      <rPr>
        <sz val="10"/>
        <color theme="1"/>
        <rFont val="仿宋_GB2312"/>
        <charset val="134"/>
      </rPr>
      <t>全年预算数</t>
    </r>
    <r>
      <rPr>
        <sz val="10"/>
        <color theme="1"/>
        <rFont val="Times New Roman"/>
        <charset val="134"/>
      </rPr>
      <t xml:space="preserve">
</t>
    </r>
    <r>
      <rPr>
        <sz val="10"/>
        <color theme="1"/>
        <rFont val="仿宋_GB2312"/>
        <charset val="134"/>
      </rPr>
      <t>（</t>
    </r>
    <r>
      <rPr>
        <sz val="10"/>
        <color theme="1"/>
        <rFont val="Times New Roman"/>
        <charset val="134"/>
      </rPr>
      <t>A</t>
    </r>
    <r>
      <rPr>
        <sz val="10"/>
        <color theme="1"/>
        <rFont val="仿宋_GB2312"/>
        <charset val="134"/>
      </rPr>
      <t>）</t>
    </r>
  </si>
  <si>
    <r>
      <rPr>
        <sz val="10"/>
        <color theme="1"/>
        <rFont val="仿宋_GB2312"/>
        <charset val="134"/>
      </rPr>
      <t>全年执行数</t>
    </r>
    <r>
      <rPr>
        <sz val="10"/>
        <color theme="1"/>
        <rFont val="Times New Roman"/>
        <charset val="134"/>
      </rPr>
      <t xml:space="preserve">
(B)</t>
    </r>
  </si>
  <si>
    <r>
      <rPr>
        <sz val="10"/>
        <color theme="1"/>
        <rFont val="仿宋_GB2312"/>
        <charset val="134"/>
      </rPr>
      <t>分值</t>
    </r>
  </si>
  <si>
    <r>
      <rPr>
        <sz val="10"/>
        <color theme="1"/>
        <rFont val="仿宋_GB2312"/>
        <charset val="134"/>
      </rPr>
      <t>执行率</t>
    </r>
  </si>
  <si>
    <r>
      <rPr>
        <sz val="10"/>
        <color theme="1"/>
        <rFont val="仿宋_GB2312"/>
        <charset val="134"/>
      </rPr>
      <t>得分</t>
    </r>
  </si>
  <si>
    <r>
      <rPr>
        <sz val="10"/>
        <color theme="1"/>
        <rFont val="仿宋_GB2312"/>
        <charset val="134"/>
      </rPr>
      <t>年度资金总额：</t>
    </r>
  </si>
  <si>
    <r>
      <rPr>
        <sz val="10"/>
        <color indexed="8"/>
        <rFont val="仿宋_GB2312"/>
        <charset val="134"/>
      </rPr>
      <t>其中：财政拨款</t>
    </r>
  </si>
  <si>
    <r>
      <rPr>
        <sz val="10"/>
        <color indexed="8"/>
        <rFont val="Times New Roman"/>
        <charset val="134"/>
      </rPr>
      <t xml:space="preserve">      </t>
    </r>
    <r>
      <rPr>
        <sz val="10"/>
        <color indexed="8"/>
        <rFont val="仿宋_GB2312"/>
        <charset val="134"/>
      </rPr>
      <t>其他资金</t>
    </r>
  </si>
  <si>
    <r>
      <rPr>
        <sz val="10"/>
        <color theme="1"/>
        <rFont val="仿宋_GB2312"/>
        <charset val="134"/>
      </rPr>
      <t>年度</t>
    </r>
    <r>
      <rPr>
        <sz val="10"/>
        <color theme="1"/>
        <rFont val="Times New Roman"/>
        <charset val="134"/>
      </rPr>
      <t xml:space="preserve">
</t>
    </r>
    <r>
      <rPr>
        <sz val="10"/>
        <color theme="1"/>
        <rFont val="仿宋_GB2312"/>
        <charset val="134"/>
      </rPr>
      <t>总体</t>
    </r>
    <r>
      <rPr>
        <sz val="10"/>
        <color theme="1"/>
        <rFont val="Times New Roman"/>
        <charset val="134"/>
      </rPr>
      <t xml:space="preserve">
</t>
    </r>
    <r>
      <rPr>
        <sz val="10"/>
        <color theme="1"/>
        <rFont val="仿宋_GB2312"/>
        <charset val="134"/>
      </rPr>
      <t>目标</t>
    </r>
  </si>
  <si>
    <r>
      <rPr>
        <sz val="10"/>
        <color theme="1"/>
        <rFont val="仿宋_GB2312"/>
        <charset val="134"/>
      </rPr>
      <t>预期目标</t>
    </r>
  </si>
  <si>
    <r>
      <rPr>
        <sz val="10"/>
        <color theme="1"/>
        <rFont val="仿宋_GB2312"/>
        <charset val="134"/>
      </rPr>
      <t>全年实际完成情况</t>
    </r>
  </si>
  <si>
    <r>
      <rPr>
        <sz val="10"/>
        <rFont val="Times New Roman"/>
        <charset val="134"/>
      </rPr>
      <t xml:space="preserve">    </t>
    </r>
    <r>
      <rPr>
        <sz val="10"/>
        <rFont val="仿宋_GB2312"/>
        <charset val="134"/>
      </rPr>
      <t>到</t>
    </r>
    <r>
      <rPr>
        <sz val="10"/>
        <rFont val="Times New Roman"/>
        <charset val="134"/>
      </rPr>
      <t>2025</t>
    </r>
    <r>
      <rPr>
        <sz val="10"/>
        <rFont val="仿宋_GB2312"/>
        <charset val="134"/>
      </rPr>
      <t>年底，全县废旧农膜回收加工网络体系进一步健全，市场化回收机制不断完善，农膜残留问题得到有效控制，全县废旧农膜回收率稳定在</t>
    </r>
    <r>
      <rPr>
        <sz val="10"/>
        <rFont val="Times New Roman"/>
        <charset val="134"/>
      </rPr>
      <t>85%</t>
    </r>
    <r>
      <rPr>
        <sz val="10"/>
        <rFont val="仿宋_GB2312"/>
        <charset val="134"/>
      </rPr>
      <t>以上，尾菜处理利用率稳定在</t>
    </r>
    <r>
      <rPr>
        <sz val="10"/>
        <rFont val="Times New Roman"/>
        <charset val="134"/>
      </rPr>
      <t>83%</t>
    </r>
    <r>
      <rPr>
        <sz val="10"/>
        <rFont val="仿宋_GB2312"/>
        <charset val="134"/>
      </rPr>
      <t>以上。</t>
    </r>
  </si>
  <si>
    <t>通过项目带动作用，废旧地膜回收加工利用企业加工能力进一步提升，回收机制不断完善，农膜残留问题得到有效控制，全县废旧农膜回收率达到87.13%，尾菜处理利用率达到86.12%。经济、社会、生态效益明显，农田环境污染得到有效控制。</t>
  </si>
  <si>
    <r>
      <rPr>
        <sz val="10"/>
        <rFont val="仿宋_GB2312"/>
        <charset val="134"/>
      </rPr>
      <t>绩效指标</t>
    </r>
  </si>
  <si>
    <r>
      <rPr>
        <sz val="10"/>
        <color theme="1"/>
        <rFont val="仿宋_GB2312"/>
        <charset val="134"/>
      </rPr>
      <t>一级指标</t>
    </r>
  </si>
  <si>
    <r>
      <rPr>
        <sz val="10"/>
        <color theme="1"/>
        <rFont val="仿宋_GB2312"/>
        <charset val="134"/>
      </rPr>
      <t>二级指标</t>
    </r>
  </si>
  <si>
    <r>
      <rPr>
        <sz val="10"/>
        <color theme="1"/>
        <rFont val="仿宋_GB2312"/>
        <charset val="134"/>
      </rPr>
      <t>三级指标</t>
    </r>
  </si>
  <si>
    <r>
      <rPr>
        <sz val="10"/>
        <color theme="1"/>
        <rFont val="仿宋_GB2312"/>
        <charset val="134"/>
      </rPr>
      <t>年度指标值</t>
    </r>
  </si>
  <si>
    <t>全年实际完成值</t>
  </si>
  <si>
    <r>
      <rPr>
        <sz val="10"/>
        <color theme="1"/>
        <rFont val="仿宋_GB2312"/>
        <charset val="134"/>
      </rPr>
      <t>偏差原因</t>
    </r>
  </si>
  <si>
    <r>
      <rPr>
        <sz val="10"/>
        <rFont val="仿宋_GB2312"/>
        <charset val="134"/>
      </rPr>
      <t>产出指标</t>
    </r>
    <r>
      <rPr>
        <sz val="10"/>
        <rFont val="Times New Roman"/>
        <charset val="134"/>
      </rPr>
      <t xml:space="preserve">
</t>
    </r>
    <r>
      <rPr>
        <sz val="10"/>
        <rFont val="仿宋_GB2312"/>
        <charset val="134"/>
      </rPr>
      <t>（</t>
    </r>
    <r>
      <rPr>
        <sz val="10"/>
        <rFont val="Times New Roman"/>
        <charset val="134"/>
      </rPr>
      <t>30</t>
    </r>
    <r>
      <rPr>
        <sz val="10"/>
        <rFont val="仿宋_GB2312"/>
        <charset val="134"/>
      </rPr>
      <t>分）</t>
    </r>
  </si>
  <si>
    <r>
      <rPr>
        <sz val="10"/>
        <rFont val="仿宋_GB2312"/>
        <charset val="134"/>
      </rPr>
      <t>创建省控废旧地膜彩六监测点数量</t>
    </r>
  </si>
  <si>
    <r>
      <rPr>
        <sz val="10"/>
        <rFont val="仿宋_GB2312"/>
        <charset val="134"/>
      </rPr>
      <t>以奖代补型补贴企业考核合格率</t>
    </r>
  </si>
  <si>
    <r>
      <rPr>
        <sz val="10"/>
        <rFont val="仿宋_GB2312"/>
        <charset val="134"/>
      </rPr>
      <t>时效指标</t>
    </r>
  </si>
  <si>
    <r>
      <rPr>
        <sz val="10"/>
        <rFont val="仿宋_GB2312"/>
        <charset val="134"/>
      </rPr>
      <t>地膜监测点完成及时性</t>
    </r>
  </si>
  <si>
    <r>
      <rPr>
        <sz val="10"/>
        <color theme="1"/>
        <rFont val="仿宋_GB2312"/>
        <charset val="134"/>
      </rPr>
      <t>及时</t>
    </r>
  </si>
  <si>
    <t>及时</t>
  </si>
  <si>
    <r>
      <rPr>
        <sz val="10"/>
        <rFont val="仿宋_GB2312"/>
        <charset val="134"/>
      </rPr>
      <t>以奖代补型补贴企业考核及时性</t>
    </r>
  </si>
  <si>
    <r>
      <rPr>
        <sz val="10"/>
        <rFont val="仿宋_GB2312"/>
        <charset val="134"/>
      </rPr>
      <t>成本指标</t>
    </r>
    <r>
      <rPr>
        <sz val="10"/>
        <rFont val="Times New Roman"/>
        <charset val="134"/>
      </rPr>
      <t xml:space="preserve">
</t>
    </r>
    <r>
      <rPr>
        <sz val="10"/>
        <rFont val="仿宋_GB2312"/>
        <charset val="134"/>
      </rPr>
      <t>（</t>
    </r>
    <r>
      <rPr>
        <sz val="10"/>
        <rFont val="Times New Roman"/>
        <charset val="134"/>
      </rPr>
      <t>20</t>
    </r>
    <r>
      <rPr>
        <sz val="10"/>
        <rFont val="仿宋_GB2312"/>
        <charset val="134"/>
      </rPr>
      <t>分）</t>
    </r>
  </si>
  <si>
    <r>
      <rPr>
        <sz val="10"/>
        <rFont val="仿宋_GB2312"/>
        <charset val="134"/>
      </rPr>
      <t>经济成本指标</t>
    </r>
  </si>
  <si>
    <t>废旧农膜回收成本</t>
  </si>
  <si>
    <r>
      <rPr>
        <sz val="10"/>
        <color theme="1"/>
        <rFont val="仿宋_GB2312"/>
        <charset val="134"/>
      </rPr>
      <t>≤</t>
    </r>
    <r>
      <rPr>
        <sz val="10"/>
        <color theme="1"/>
        <rFont val="Times New Roman"/>
        <charset val="134"/>
      </rPr>
      <t>20</t>
    </r>
    <r>
      <rPr>
        <sz val="10"/>
        <color theme="1"/>
        <rFont val="宋体"/>
        <charset val="134"/>
      </rPr>
      <t>万元</t>
    </r>
  </si>
  <si>
    <t>20万元</t>
  </si>
  <si>
    <t>尾菜处理利用成本</t>
  </si>
  <si>
    <r>
      <rPr>
        <sz val="10"/>
        <color theme="1"/>
        <rFont val="仿宋_GB2312"/>
        <charset val="134"/>
      </rPr>
      <t>≤15</t>
    </r>
    <r>
      <rPr>
        <sz val="10"/>
        <color theme="1"/>
        <rFont val="宋体"/>
        <charset val="134"/>
      </rPr>
      <t>万元</t>
    </r>
  </si>
  <si>
    <t>15万元</t>
  </si>
  <si>
    <r>
      <rPr>
        <sz val="10"/>
        <rFont val="仿宋_GB2312"/>
        <charset val="134"/>
      </rPr>
      <t>效益指标</t>
    </r>
    <r>
      <rPr>
        <sz val="10"/>
        <rFont val="Times New Roman"/>
        <charset val="134"/>
      </rPr>
      <t xml:space="preserve">
</t>
    </r>
    <r>
      <rPr>
        <sz val="10"/>
        <rFont val="仿宋_GB2312"/>
        <charset val="134"/>
      </rPr>
      <t>（</t>
    </r>
    <r>
      <rPr>
        <sz val="10"/>
        <rFont val="Times New Roman"/>
        <charset val="134"/>
      </rPr>
      <t>30</t>
    </r>
    <r>
      <rPr>
        <sz val="10"/>
        <rFont val="仿宋_GB2312"/>
        <charset val="134"/>
      </rPr>
      <t>分）</t>
    </r>
  </si>
  <si>
    <t>废旧农膜处置率</t>
  </si>
  <si>
    <t>≥85%</t>
  </si>
  <si>
    <r>
      <rPr>
        <sz val="10"/>
        <color theme="1"/>
        <rFont val="仿宋_GB2312"/>
        <charset val="134"/>
      </rPr>
      <t>尾菜处理利用率</t>
    </r>
  </si>
  <si>
    <t>≥83%</t>
  </si>
  <si>
    <t>流通环节尾菜处理利用率</t>
  </si>
  <si>
    <t>≥80%</t>
  </si>
  <si>
    <t>废旧农膜回收利用和尾菜处理利用科技水平</t>
  </si>
  <si>
    <t>提高</t>
  </si>
  <si>
    <r>
      <rPr>
        <sz val="10"/>
        <rFont val="仿宋_GB2312"/>
        <charset val="134"/>
      </rPr>
      <t>生态效益指标</t>
    </r>
  </si>
  <si>
    <t>农田环境质量</t>
  </si>
  <si>
    <r>
      <rPr>
        <sz val="10"/>
        <color theme="1"/>
        <rFont val="仿宋_GB2312"/>
        <charset val="134"/>
      </rPr>
      <t>改善</t>
    </r>
  </si>
  <si>
    <t>改善</t>
  </si>
  <si>
    <r>
      <rPr>
        <sz val="10"/>
        <rFont val="仿宋_GB2312"/>
        <charset val="134"/>
      </rPr>
      <t>满意度指标（</t>
    </r>
    <r>
      <rPr>
        <sz val="10"/>
        <rFont val="Times New Roman"/>
        <charset val="134"/>
      </rPr>
      <t>10</t>
    </r>
    <r>
      <rPr>
        <sz val="10"/>
        <rFont val="仿宋_GB2312"/>
        <charset val="134"/>
      </rPr>
      <t>分）</t>
    </r>
  </si>
  <si>
    <r>
      <rPr>
        <sz val="10"/>
        <rFont val="仿宋_GB2312"/>
        <charset val="134"/>
      </rPr>
      <t>服务对象满意度指标</t>
    </r>
  </si>
  <si>
    <t>项目农民满意度</t>
  </si>
  <si>
    <t>≥90%</t>
  </si>
  <si>
    <r>
      <rPr>
        <sz val="10"/>
        <color theme="1"/>
        <rFont val="仿宋_GB2312"/>
        <charset val="134"/>
      </rPr>
      <t>总分</t>
    </r>
  </si>
  <si>
    <r>
      <rPr>
        <sz val="10"/>
        <color theme="1"/>
        <rFont val="仿宋_GB2312"/>
        <charset val="134"/>
      </rPr>
      <t>注</t>
    </r>
    <r>
      <rPr>
        <sz val="10"/>
        <color theme="1"/>
        <rFont val="Times New Roman"/>
        <charset val="134"/>
      </rPr>
      <t>: 1.</t>
    </r>
    <r>
      <rPr>
        <sz val="10"/>
        <color theme="1"/>
        <rFont val="仿宋_GB2312"/>
        <charset val="134"/>
      </rPr>
      <t>其他资金包括中央补助、各级财政资金共同投入到同一项目的自有资金、社会资金等。</t>
    </r>
    <r>
      <rPr>
        <sz val="10"/>
        <color theme="1"/>
        <rFont val="Times New Roman"/>
        <charset val="134"/>
      </rPr>
      <t xml:space="preserve">
    2.</t>
    </r>
    <r>
      <rPr>
        <sz val="10"/>
        <color theme="1"/>
        <rFont val="仿宋_GB2312"/>
        <charset val="134"/>
      </rPr>
      <t>绩效自评采取打分评价形式，满分为</t>
    </r>
    <r>
      <rPr>
        <sz val="10"/>
        <color theme="1"/>
        <rFont val="Times New Roman"/>
        <charset val="134"/>
      </rPr>
      <t>100</t>
    </r>
    <r>
      <rPr>
        <sz val="10"/>
        <color theme="1"/>
        <rFont val="仿宋_GB2312"/>
        <charset val="134"/>
      </rPr>
      <t>分，各部门可根据指标的重要程度自主确定各项三级指标的权重分值，各项指标得分加总得出该</t>
    </r>
    <r>
      <rPr>
        <sz val="10"/>
        <color theme="1"/>
        <rFont val="Times New Roman"/>
        <charset val="134"/>
      </rPr>
      <t xml:space="preserve">
</t>
    </r>
    <r>
      <rPr>
        <sz val="10"/>
        <color theme="1"/>
        <rFont val="仿宋_GB2312"/>
        <charset val="134"/>
      </rPr>
      <t>项目绩效自评的总分</t>
    </r>
    <r>
      <rPr>
        <sz val="10"/>
        <color theme="1"/>
        <rFont val="Times New Roman"/>
        <charset val="134"/>
      </rPr>
      <t>(</t>
    </r>
    <r>
      <rPr>
        <sz val="10"/>
        <color theme="1"/>
        <rFont val="仿宋_GB2312"/>
        <charset val="134"/>
      </rPr>
      <t>各级审计和财政监督中发现问题的酌情扣分</t>
    </r>
    <r>
      <rPr>
        <sz val="10"/>
        <color theme="1"/>
        <rFont val="Times New Roman"/>
        <charset val="134"/>
      </rPr>
      <t>)</t>
    </r>
    <r>
      <rPr>
        <sz val="10"/>
        <color theme="1"/>
        <rFont val="仿宋_GB2312"/>
        <charset val="134"/>
      </rPr>
      <t>，各项指标得分最高不能超过该指标分值上限，原则上一级指标分值统一设置为</t>
    </r>
    <r>
      <rPr>
        <sz val="10"/>
        <color theme="1"/>
        <rFont val="Times New Roman"/>
        <charset val="134"/>
      </rPr>
      <t>:</t>
    </r>
    <r>
      <rPr>
        <sz val="10"/>
        <color theme="1"/>
        <rFont val="仿宋_GB2312"/>
        <charset val="134"/>
      </rPr>
      <t>产出指标</t>
    </r>
    <r>
      <rPr>
        <sz val="10"/>
        <color theme="1"/>
        <rFont val="Times New Roman"/>
        <charset val="134"/>
      </rPr>
      <t>50</t>
    </r>
    <r>
      <rPr>
        <sz val="10"/>
        <color theme="1"/>
        <rFont val="仿宋_GB2312"/>
        <charset val="134"/>
      </rPr>
      <t>分、效益指标</t>
    </r>
    <r>
      <rPr>
        <sz val="10"/>
        <color theme="1"/>
        <rFont val="Times New Roman"/>
        <charset val="134"/>
      </rPr>
      <t>30</t>
    </r>
    <r>
      <rPr>
        <sz val="10"/>
        <color theme="1"/>
        <rFont val="仿宋_GB2312"/>
        <charset val="134"/>
      </rPr>
      <t>分、满意度指标</t>
    </r>
    <r>
      <rPr>
        <sz val="10"/>
        <color theme="1"/>
        <rFont val="Times New Roman"/>
        <charset val="134"/>
      </rPr>
      <t>10</t>
    </r>
    <r>
      <rPr>
        <sz val="10"/>
        <color theme="1"/>
        <rFont val="仿宋_GB2312"/>
        <charset val="134"/>
      </rPr>
      <t>分、预算资金执行率</t>
    </r>
    <r>
      <rPr>
        <sz val="10"/>
        <color theme="1"/>
        <rFont val="Times New Roman"/>
        <charset val="134"/>
      </rPr>
      <t>10</t>
    </r>
    <r>
      <rPr>
        <sz val="10"/>
        <color theme="1"/>
        <rFont val="仿宋_GB2312"/>
        <charset val="134"/>
      </rPr>
      <t>分。如有特殊情况，除预算资金执行率外，其他指标权重可作适当调整，但总分应为</t>
    </r>
    <r>
      <rPr>
        <sz val="10"/>
        <color theme="1"/>
        <rFont val="Times New Roman"/>
        <charset val="134"/>
      </rPr>
      <t>100</t>
    </r>
    <r>
      <rPr>
        <sz val="10"/>
        <color theme="1"/>
        <rFont val="仿宋_GB2312"/>
        <charset val="134"/>
      </rPr>
      <t>分。</t>
    </r>
    <r>
      <rPr>
        <sz val="10"/>
        <color theme="1"/>
        <rFont val="Times New Roman"/>
        <charset val="134"/>
      </rPr>
      <t xml:space="preserve">
    3.</t>
    </r>
    <r>
      <rPr>
        <sz val="10"/>
        <color theme="1"/>
        <rFont val="仿宋_GB2312"/>
        <charset val="134"/>
      </rPr>
      <t>本表资金使用单位按具体项目填报，主管部门按二级项目汇总绩效目标，对于定里指标，绝对值直接累加计算，相对值按照资金额度加</t>
    </r>
    <r>
      <rPr>
        <sz val="10"/>
        <color theme="1"/>
        <rFont val="Times New Roman"/>
        <charset val="134"/>
      </rPr>
      <t xml:space="preserve">
</t>
    </r>
    <r>
      <rPr>
        <sz val="10"/>
        <color theme="1"/>
        <rFont val="仿宋_GB2312"/>
        <charset val="134"/>
      </rPr>
      <t>权平均计算</t>
    </r>
    <r>
      <rPr>
        <sz val="10"/>
        <color theme="1"/>
        <rFont val="Times New Roman"/>
        <charset val="134"/>
      </rPr>
      <t>;</t>
    </r>
    <r>
      <rPr>
        <sz val="10"/>
        <color theme="1"/>
        <rFont val="仿宋_GB2312"/>
        <charset val="134"/>
      </rPr>
      <t>定性指标根据指标完成情况分为</t>
    </r>
    <r>
      <rPr>
        <sz val="10"/>
        <color theme="1"/>
        <rFont val="Times New Roman"/>
        <charset val="134"/>
      </rPr>
      <t>:</t>
    </r>
    <r>
      <rPr>
        <sz val="10"/>
        <color theme="1"/>
        <rFont val="仿宋_GB2312"/>
        <charset val="134"/>
      </rPr>
      <t>全部或基本达成预期指标、部分达成预期指标并具有</t>
    </r>
    <r>
      <rPr>
        <sz val="10"/>
        <color theme="1"/>
        <rFont val="Times New Roman"/>
        <charset val="134"/>
      </rPr>
      <t>-</t>
    </r>
    <r>
      <rPr>
        <sz val="10"/>
        <color theme="1"/>
        <rFont val="仿宋_GB2312"/>
        <charset val="134"/>
      </rPr>
      <t>定效果、未达成预期指标且效果较差三档，分别按照</t>
    </r>
    <r>
      <rPr>
        <sz val="10"/>
        <color theme="1"/>
        <rFont val="Times New Roman"/>
        <charset val="134"/>
      </rPr>
      <t>100%-80% (</t>
    </r>
    <r>
      <rPr>
        <sz val="10"/>
        <color theme="1"/>
        <rFont val="仿宋_GB2312"/>
        <charset val="134"/>
      </rPr>
      <t>含</t>
    </r>
    <r>
      <rPr>
        <sz val="10"/>
        <color theme="1"/>
        <rFont val="Times New Roman"/>
        <charset val="134"/>
      </rPr>
      <t>)</t>
    </r>
    <r>
      <rPr>
        <sz val="10"/>
        <color theme="1"/>
        <rFont val="仿宋_GB2312"/>
        <charset val="134"/>
      </rPr>
      <t>、</t>
    </r>
    <r>
      <rPr>
        <sz val="10"/>
        <color theme="1"/>
        <rFont val="Times New Roman"/>
        <charset val="134"/>
      </rPr>
      <t xml:space="preserve"> 80%-60% (</t>
    </r>
    <r>
      <rPr>
        <sz val="10"/>
        <color theme="1"/>
        <rFont val="仿宋_GB2312"/>
        <charset val="134"/>
      </rPr>
      <t>含</t>
    </r>
    <r>
      <rPr>
        <sz val="10"/>
        <color theme="1"/>
        <rFont val="Times New Roman"/>
        <charset val="134"/>
      </rPr>
      <t>)</t>
    </r>
    <r>
      <rPr>
        <sz val="10"/>
        <color theme="1"/>
        <rFont val="仿宋_GB2312"/>
        <charset val="134"/>
      </rPr>
      <t>、</t>
    </r>
    <r>
      <rPr>
        <sz val="10"/>
        <color theme="1"/>
        <rFont val="Times New Roman"/>
        <charset val="134"/>
      </rPr>
      <t>60%-0%</t>
    </r>
    <r>
      <rPr>
        <sz val="10"/>
        <color theme="1"/>
        <rFont val="仿宋_GB2312"/>
        <charset val="134"/>
      </rPr>
      <t>合理填写完成比例。</t>
    </r>
    <r>
      <rPr>
        <sz val="10"/>
        <color theme="1"/>
        <rFont val="Times New Roman"/>
        <charset val="134"/>
      </rPr>
      <t xml:space="preserve">
</t>
    </r>
  </si>
  <si>
    <t>附件2：</t>
  </si>
  <si>
    <r>
      <rPr>
        <b/>
        <sz val="20"/>
        <color theme="1"/>
        <rFont val="宋体"/>
        <charset val="134"/>
      </rPr>
      <t>2025年度省级财政</t>
    </r>
    <r>
      <rPr>
        <b/>
        <sz val="20"/>
        <rFont val="宋体"/>
        <charset val="134"/>
      </rPr>
      <t>山丹县2025年农村绿色低碳村庄示范项目    （对市县转移支付）绩效自评表</t>
    </r>
  </si>
  <si>
    <t>转移支付名称</t>
  </si>
  <si>
    <t>省级补助资金</t>
  </si>
  <si>
    <t>省级主管部门</t>
  </si>
  <si>
    <t>省农业农村厅</t>
  </si>
  <si>
    <t>山丹县经济作物指导中心</t>
  </si>
  <si>
    <t>项目资金（万元）</t>
  </si>
  <si>
    <t>执行率</t>
  </si>
  <si>
    <t>年度资金总额</t>
  </si>
  <si>
    <t>其中：中央资金</t>
  </si>
  <si>
    <t>—</t>
  </si>
  <si>
    <t xml:space="preserve">      省级资金</t>
  </si>
  <si>
    <t xml:space="preserve">      市县资金</t>
  </si>
  <si>
    <t xml:space="preserve">      其他资金</t>
  </si>
  <si>
    <r>
      <rPr>
        <b/>
        <sz val="9"/>
        <color theme="1"/>
        <rFont val="宋体"/>
        <charset val="134"/>
      </rPr>
      <t>目标1：</t>
    </r>
    <r>
      <rPr>
        <sz val="9"/>
        <color theme="1"/>
        <rFont val="宋体"/>
        <charset val="134"/>
      </rPr>
      <t>严格按照甘肃省农村能源资源服务总站和项目实施方案要求，按时完成各项工作</t>
    </r>
  </si>
  <si>
    <r>
      <rPr>
        <b/>
        <sz val="9"/>
        <color theme="1"/>
        <rFont val="宋体"/>
        <charset val="134"/>
      </rPr>
      <t>目标1：</t>
    </r>
    <r>
      <rPr>
        <sz val="9"/>
        <color theme="1"/>
        <rFont val="宋体"/>
        <charset val="134"/>
      </rPr>
      <t>严格按照甘肃省农村能源资源服务总站和项目实施方案要求，按时完成各项工作，完成率100%。</t>
    </r>
  </si>
  <si>
    <t>年度指标值</t>
  </si>
  <si>
    <t>偏差原因分析及改进措施</t>
  </si>
  <si>
    <t>产出指标（40分）</t>
  </si>
  <si>
    <t>打造农村绿色低碳村庄1（个）</t>
  </si>
  <si>
    <t>≥1</t>
  </si>
  <si>
    <t>安装空气能采暖机18(套)</t>
  </si>
  <si>
    <t>≥18</t>
  </si>
  <si>
    <t>太阳能热水器18(台)</t>
  </si>
  <si>
    <t>农村绿色低碳村庄达标率</t>
  </si>
  <si>
    <t>定性指标值</t>
  </si>
  <si>
    <t>安装设备合格率</t>
  </si>
  <si>
    <t>各项工作完成率</t>
  </si>
  <si>
    <t>成本指标（20分）</t>
  </si>
  <si>
    <t>经济成本指标</t>
  </si>
  <si>
    <t>成本控制在37.5万元以内</t>
  </si>
  <si>
    <t>≤37.5</t>
  </si>
  <si>
    <t>社会成本指标</t>
  </si>
  <si>
    <t>社会成本控制到位率</t>
  </si>
  <si>
    <t>生态影响率</t>
  </si>
  <si>
    <t>效益指标（20分）</t>
  </si>
  <si>
    <t>年户均年可节煤（吨）</t>
  </si>
  <si>
    <t>年减少二氧化碳排放（吨）</t>
  </si>
  <si>
    <t>≥50</t>
  </si>
  <si>
    <t>美丽乡村建设与乡村振兴战略深度融合率</t>
  </si>
  <si>
    <t>生态效益指标（扣1分）：该指标扣分核心原因在于绿色低碳用能模式的推广辐射范围有限，仅在丰城村实现集中落地，尚未形成可复制、可推广的跨村域示范机制。同时该项目与周边村的沟通对接不足，未及时开展模式宣讲和经验分享，导致示范效应的辐射力未能充分释放，生态效益的整体提升空间未完全挖掘。
改进措施：加强与周边村镇的联动对接，组织开展现场观摩、经验交流活动，邀请周边村干部、农户代表实地考察项目成效，提升模式认可度；主动对接甘肃省农村能源资源服务总站，争取政策支持，推动该模式在区域内其他村庄逐步推广，进一步放大生态效益，补齐指标短板。</t>
  </si>
  <si>
    <t>可持续影响指标</t>
  </si>
  <si>
    <t>管理机制健全性</t>
  </si>
  <si>
    <t>满意度指标（10分）</t>
  </si>
  <si>
    <t>项目农户满意度</t>
  </si>
  <si>
    <t>≥90</t>
  </si>
  <si>
    <t>满意度指标（扣1分）：农户满意度虽达90%以上，但未实现更高分值，主要原因有两点。一是部分农户对空气能采暖机、太阳能热水器的操作熟练度不足，存在设备功能利用不充分、日常维护知识欠缺等问题，影响使用体验；二是少数农户因居住户型、使用习惯差异，对设备供暖效果、热水供应时长存在个性化诉求，项目后续配套服务未能及时精准响应，导致满意度未能达到更高水平。
改进措施：开展设备操作及维护专项回访培训，组织技术人员上门手把手教学，针对老年人等操作能力较弱的群体提供一对一指导，确保农户熟练掌握设备功能及日常维护技巧。建立常态化诉求反馈机制，通过电话、微信群、实地走访等方式，及时收集农户诉求，对设备使用过程中出现的问题快速响应、妥善解决，全力提升农户使用体验，推动满意度进一步提升。</t>
  </si>
  <si>
    <t>说明</t>
  </si>
  <si>
    <t>请在此处简要说明中央和省委巡视、各级审计和财政监督中发现的问题及其所涉及的金额，如没有填无。</t>
  </si>
  <si>
    <t>注：1.其他资金包括和各级财政资金共同投入到同一项目的自有资金、社会资金等。</t>
  </si>
  <si>
    <t xml:space="preserve">    2.绩效自评采取打分评价形式，满分为100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40分、成本指标20分、效益指标20分、满意度指标10分、预算资金执行率10分。如有特殊情况，除预算资金执行率外，其他指标权重可作适当调整，但总分应为100分。</t>
  </si>
  <si>
    <r>
      <rPr>
        <b/>
        <sz val="20"/>
        <color theme="1"/>
        <rFont val="宋体"/>
        <charset val="134"/>
      </rPr>
      <t>2025年度省级财政</t>
    </r>
    <r>
      <rPr>
        <b/>
        <sz val="20"/>
        <rFont val="宋体"/>
        <charset val="134"/>
      </rPr>
      <t>山丹县2025年农村绿色低碳村庄示范项目对市县转移支付绩效自评表</t>
    </r>
  </si>
  <si>
    <r>
      <rPr>
        <b/>
        <sz val="9"/>
        <color theme="1"/>
        <rFont val="宋体"/>
        <charset val="134"/>
      </rPr>
      <t>目标1：</t>
    </r>
    <r>
      <rPr>
        <sz val="9"/>
        <color theme="1"/>
        <rFont val="宋体"/>
        <charset val="134"/>
      </rPr>
      <t xml:space="preserve">……。
</t>
    </r>
    <r>
      <rPr>
        <b/>
        <sz val="9"/>
        <color theme="1"/>
        <rFont val="宋体"/>
        <charset val="134"/>
      </rPr>
      <t>目标2：</t>
    </r>
    <r>
      <rPr>
        <sz val="9"/>
        <color theme="1"/>
        <rFont val="宋体"/>
        <charset val="134"/>
      </rPr>
      <t>……。</t>
    </r>
  </si>
  <si>
    <t>例：培训人数（人）</t>
  </si>
  <si>
    <t>定性指标</t>
  </si>
  <si>
    <r>
      <rPr>
        <sz val="9"/>
        <color rgb="FFFF0000"/>
        <rFont val="Times New Roman"/>
        <charset val="134"/>
      </rPr>
      <t>100%</t>
    </r>
    <r>
      <rPr>
        <sz val="9"/>
        <color rgb="FFFF0000"/>
        <rFont val="宋体"/>
        <charset val="134"/>
      </rPr>
      <t>—</t>
    </r>
    <r>
      <rPr>
        <sz val="9"/>
        <color rgb="FFFF0000"/>
        <rFont val="Times New Roman"/>
        <charset val="134"/>
      </rPr>
      <t>80%</t>
    </r>
  </si>
  <si>
    <t>根据评分规则</t>
  </si>
  <si>
    <t>例：培训及时性</t>
  </si>
  <si>
    <t>无指标空行自行删除（下同）</t>
  </si>
  <si>
    <t>（2025年度）</t>
  </si>
  <si>
    <t>2025年省级农产品质量安全监管资金</t>
  </si>
  <si>
    <t>98.3%</t>
  </si>
  <si>
    <t>加强农产品质量安全监管能力提升，开展基层胶体金快速检测，农产品质量安全监测综合平均合格率达到98%以上，确保不发生重大农产品质量安全事故。</t>
  </si>
  <si>
    <t>开展胶体金快速检测，完成农产品定性检测4789份，农产品质量安全监测综合平均合格率达到100%。</t>
  </si>
  <si>
    <t>偏差原因</t>
  </si>
  <si>
    <t>产
出
指
标</t>
  </si>
  <si>
    <t>全县农产品快速监测数量</t>
  </si>
  <si>
    <t>≥2100</t>
  </si>
  <si>
    <t>开展农产品质量安全监督检查次数</t>
  </si>
  <si>
    <t>≥2次</t>
  </si>
  <si>
    <t>4次</t>
  </si>
  <si>
    <t>农产品监测综合平均合格率</t>
  </si>
  <si>
    <t>≥98%</t>
  </si>
  <si>
    <t>例行监测中发现问题的监督抽查和整改处理率</t>
  </si>
  <si>
    <t>项目任务完成时限</t>
  </si>
  <si>
    <t>2025年12月31日前</t>
  </si>
  <si>
    <t>及时完成</t>
  </si>
  <si>
    <t>项目资金及时支出率</t>
  </si>
  <si>
    <t>成本控制率</t>
  </si>
  <si>
    <t>≤8万</t>
  </si>
  <si>
    <t>7.86万</t>
  </si>
  <si>
    <t>效
益
指
标</t>
  </si>
  <si>
    <t>经济效益
指标</t>
  </si>
  <si>
    <t>提升品牌价值</t>
  </si>
  <si>
    <t>有效</t>
  </si>
  <si>
    <t>社会效益
指标</t>
  </si>
  <si>
    <t>重大农产品质量安全事故数</t>
  </si>
  <si>
    <t>0起</t>
  </si>
  <si>
    <t>生态效益
指标</t>
  </si>
  <si>
    <t>推动降低风险</t>
  </si>
  <si>
    <t>有效推动</t>
  </si>
  <si>
    <t>可持续影响
指标</t>
  </si>
  <si>
    <t>推动我县农业可持续发展</t>
  </si>
  <si>
    <t>服务对象
满意度指标</t>
  </si>
  <si>
    <t>受益群众满意度</t>
  </si>
  <si>
    <t>≥95%</t>
  </si>
  <si>
    <t>注: 1.其他资金包括和各级财政资金共同投入到同一项目的自有资金、社会资金等。
    2.绩效自评采取打分评价形式，满分为100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40分、成本指标20分、效益指标20分、满意度指标10分、预算资金执行率10分。如有特殊情况，除预算资金执行率外，其他指标权重可作适当调整，但总分应为100分。</t>
  </si>
  <si>
    <t>附件2</t>
  </si>
  <si>
    <t>省级转移支付区域(现代寒旱特色农业马铃薯产业技术体系项目)绩效自评表</t>
  </si>
  <si>
    <t>转移支付（项目）名称</t>
  </si>
  <si>
    <t>现代寒旱特色农业马铃薯产业技术体系项目</t>
  </si>
  <si>
    <t>中央主管部门</t>
  </si>
  <si>
    <t>地方主管部门</t>
  </si>
  <si>
    <t>资金使用单位</t>
  </si>
  <si>
    <t>山丹县种子产业发展中心</t>
  </si>
  <si>
    <t>资金投入情况
（万元）</t>
  </si>
  <si>
    <t>全年预算数（A）</t>
  </si>
  <si>
    <t>全年执行数（B）</t>
  </si>
  <si>
    <t>预算执行率
（B/A*100%）</t>
  </si>
  <si>
    <t>其中：中央财政资金</t>
  </si>
  <si>
    <t xml:space="preserve">             地方财政资金</t>
  </si>
  <si>
    <t xml:space="preserve">             其他资金</t>
  </si>
  <si>
    <t>资金管理情况</t>
  </si>
  <si>
    <t>情况说明</t>
  </si>
  <si>
    <t>存在问题和改进措施</t>
  </si>
  <si>
    <t>分配科学性</t>
  </si>
  <si>
    <t>分配科学</t>
  </si>
  <si>
    <t>无</t>
  </si>
  <si>
    <t>下达及时性</t>
  </si>
  <si>
    <t>及时下达</t>
  </si>
  <si>
    <t>拨付合规性</t>
  </si>
  <si>
    <t>拨付合规</t>
  </si>
  <si>
    <t>使用规范性</t>
  </si>
  <si>
    <t>使用规范</t>
  </si>
  <si>
    <t>执行准确性</t>
  </si>
  <si>
    <t>执行准确</t>
  </si>
  <si>
    <t>预算绩效管理情况</t>
  </si>
  <si>
    <t>预算绩效管理有效</t>
  </si>
  <si>
    <t>支出责任履行情况</t>
  </si>
  <si>
    <t>支出责任履行明确</t>
  </si>
  <si>
    <t>总体目标完成情况</t>
  </si>
  <si>
    <t>总体目标</t>
  </si>
  <si>
    <t>全年实际完成情况</t>
  </si>
  <si>
    <t xml:space="preserve">         集成我省中东部旱作区“河西及沿黄灌区‘水肥一体化＋加工型马铃薯’产业带”区域提质增效技术，在县内开展马铃薯绿色高质高效创建活动，建设马铃薯千亩示范方2个；建设原种繁育示范基地1个；建社试验基地1个；发表专业论文1篇；示范区良种覆盖率100%；示范区马铃薯单产提升5%；示范区农药化肥减少量10%。</t>
  </si>
  <si>
    <t xml:space="preserve">          项目区平均产量较当年全县平均产量提高5%，示范区良种覆盖率100%，化肥农药使用量减少3%；在山丹县建设马铃薯千亩示范方2个，每个示范面积在1000亩以上；建成原种繁育示范基地1个；建设马铃薯新品种引进筛选试验基地1个，开展新品种筛选试验3项，抗逆试验3项，水肥试验1项；形成调研报告1篇；完成技术培训100人次以上。</t>
  </si>
  <si>
    <t>绩
效
指
标</t>
  </si>
  <si>
    <t>指标值</t>
  </si>
  <si>
    <t>未完成原因和改进措施</t>
  </si>
  <si>
    <t>培训人数（人）</t>
  </si>
  <si>
    <t>≥100</t>
  </si>
  <si>
    <t>试验示范基地（个）</t>
  </si>
  <si>
    <t>调研报告（篇）</t>
  </si>
  <si>
    <t>示范区良种良法覆盖率</t>
  </si>
  <si>
    <t>农产品品质</t>
  </si>
  <si>
    <t>完成</t>
  </si>
  <si>
    <t>项目完成时效及资金支付时效</t>
  </si>
  <si>
    <t>2025/12/30之前</t>
  </si>
  <si>
    <t>100%完成</t>
  </si>
  <si>
    <t>示范区经济作物单产提升</t>
  </si>
  <si>
    <t>≥5%</t>
  </si>
  <si>
    <t>应对自然灾害、疫病防控等应急服务</t>
  </si>
  <si>
    <t>及时响应</t>
  </si>
  <si>
    <t>示范基地化肥农药使用量减少</t>
  </si>
  <si>
    <t>≤3%</t>
  </si>
  <si>
    <t>建设甘肃省现代寒旱特色农业马铃薯产业技术体系</t>
  </si>
  <si>
    <t>持续完善</t>
  </si>
  <si>
    <t>收益企业和群众满意度</t>
  </si>
  <si>
    <t>请在此处简要说明中央巡视、各级审计和财会监督中发现的问题及其所涉及的金额，如没有请填无。</t>
  </si>
  <si>
    <t>注：1.资金使用单位按项目绩效目标填报，主管部门汇总时按区域绩效目标填报。
         2.其他资金包括与中央财政资金、地方财政资金共同投入到同一项目的自有资金、社会资金，以及以前年度的结转结余资金等。
        3.全年执行数是指按照国库集中支付制度要求所形成的实际支出。</t>
  </si>
  <si>
    <t>示范中心围墙大门工程款</t>
  </si>
  <si>
    <t>200000</t>
  </si>
  <si>
    <t>新建围墙大门，建成围墙200米，大门一栋，保障单位生产安全。</t>
  </si>
  <si>
    <t>围墙大门已建好，资金已全部支付完毕</t>
  </si>
  <si>
    <t>预算范围内</t>
  </si>
  <si>
    <t>资金支付保障率</t>
  </si>
  <si>
    <t>=100%</t>
  </si>
  <si>
    <t>建成大门一栋</t>
  </si>
  <si>
    <t>=1栋</t>
  </si>
  <si>
    <t>1</t>
  </si>
  <si>
    <t>栋</t>
  </si>
  <si>
    <t>建成围墙</t>
  </si>
  <si>
    <t>=200米</t>
  </si>
  <si>
    <t>200</t>
  </si>
  <si>
    <t>米</t>
  </si>
  <si>
    <t>项目投资</t>
  </si>
  <si>
    <t>=20万元</t>
  </si>
  <si>
    <t>万元</t>
  </si>
  <si>
    <t>项目验收合格率</t>
  </si>
  <si>
    <t>项目质量合格率</t>
  </si>
  <si>
    <t>&gt;=98%</t>
  </si>
  <si>
    <t>98</t>
  </si>
  <si>
    <t>按项目方案要求按时完工</t>
  </si>
  <si>
    <t>6.65</t>
  </si>
  <si>
    <t>提高单位生产安全率</t>
  </si>
  <si>
    <t>&gt;=95%</t>
  </si>
  <si>
    <t>95</t>
  </si>
  <si>
    <t>保障单位生产安全</t>
  </si>
  <si>
    <t>妥善解决</t>
  </si>
  <si>
    <t>服务对象整体满意度</t>
  </si>
  <si>
    <r>
      <rPr>
        <b/>
        <sz val="20"/>
        <color theme="1"/>
        <rFont val="宋体"/>
        <charset val="134"/>
      </rPr>
      <t>2025年度省级财政</t>
    </r>
    <r>
      <rPr>
        <b/>
        <sz val="20"/>
        <rFont val="宋体"/>
        <charset val="134"/>
      </rPr>
      <t>山丹县2025年现代设施农业建设奖补项目    （对市县转移支付）绩效自评表</t>
    </r>
  </si>
  <si>
    <t>中央补助资金</t>
  </si>
  <si>
    <t>完成位奇镇、李桥乡、老军乡设施农业改造提升，完善基础设施，提升设施农业现代化水平，带动经营主体发展特色种植，促进农户增收就业，构建现代设施农业发展格局。</t>
  </si>
  <si>
    <t>如期完成300座塑料大棚、142座日光温室改造，工程验收合格率100%；带动80余名农户务工，户均分红800-1200元，务工人员年人均增收超1万元；培育3家农业经营主体，产业内生动力显著增强，总体目标100%完成</t>
  </si>
  <si>
    <t>支持建设农业生存设施的农业经营主体数量（个）</t>
  </si>
  <si>
    <t>≥3</t>
  </si>
  <si>
    <t>农业经营主体生产设施条件</t>
  </si>
  <si>
    <t>工程验收合格率</t>
  </si>
  <si>
    <t>项目实施完成时限</t>
  </si>
  <si>
    <t>项目成本控制率</t>
  </si>
  <si>
    <t>≤100%</t>
  </si>
  <si>
    <t>资金使用合规率</t>
  </si>
  <si>
    <t>现代设施农业产能和发展质量效益</t>
  </si>
  <si>
    <t>健康发展</t>
  </si>
  <si>
    <t>农业设施宜机化、智能化水平</t>
  </si>
  <si>
    <t>智能化水平有待提高</t>
  </si>
  <si>
    <t>生产区生态环境</t>
  </si>
  <si>
    <t>发挥示范带动作用</t>
  </si>
  <si>
    <t>效果显著</t>
  </si>
  <si>
    <t>农业经营主体对项目实施的满意度</t>
  </si>
  <si>
    <t>支付绩效自评表</t>
  </si>
  <si>
    <t>2025年乡村建设重点村补助资金项目（东乐镇山羊堡村）</t>
  </si>
  <si>
    <t>县农业农村局</t>
  </si>
  <si>
    <t>东乐镇人民政府</t>
  </si>
  <si>
    <t>目标：购置电动三轮垃圾车8辆。通过购置电动三轮垃圾车，提升重点村垃圾清运效率，改善农村人居环境，推动乡村生态振兴。</t>
  </si>
  <si>
    <t>全部完成</t>
  </si>
  <si>
    <t>支持村庄个数</t>
  </si>
  <si>
    <t>≥1个</t>
  </si>
  <si>
    <t>电动三轮垃圾车</t>
  </si>
  <si>
    <t>≥8个</t>
  </si>
  <si>
    <t>项目完工率</t>
  </si>
  <si>
    <t>项目合格率</t>
  </si>
  <si>
    <t>补贴资金兑付时限</t>
  </si>
  <si>
    <t>2025年12月底</t>
  </si>
  <si>
    <t>项目支持投入</t>
  </si>
  <si>
    <t>≤4万元</t>
  </si>
  <si>
    <t>≤5000元/辆</t>
  </si>
  <si>
    <t>改善农村基础设施条件</t>
  </si>
  <si>
    <t>有效改善</t>
  </si>
  <si>
    <t>提升农民群众获得感幸福感</t>
  </si>
  <si>
    <t>持续提升</t>
  </si>
  <si>
    <t>基层干部满意度</t>
  </si>
  <si>
    <t>山丹县小麦“一喷三防”项目绩效自评表</t>
  </si>
  <si>
    <t>小麦“一喷三防”资金</t>
  </si>
  <si>
    <t>负责人及电话</t>
  </si>
  <si>
    <t>何振明（13519061566）</t>
  </si>
  <si>
    <t>农业农村部 财政部</t>
  </si>
  <si>
    <t>山丹县农业技术推广中心</t>
  </si>
  <si>
    <t>预算执行率（B/A*100%)</t>
  </si>
  <si>
    <t xml:space="preserve"> 其中：中央财政资金</t>
  </si>
  <si>
    <t>地方资金</t>
  </si>
  <si>
    <t xml:space="preserve">  通过使用补助资金，开展小麦“一喷三防”，防病虫、防倒伏、防早衰，增强灌浆强度，延长灌浆时间，提高粒重，争取夏粮丰收，确保全年农业生产稳定。</t>
  </si>
  <si>
    <t>2025年，全县共完成小麦“一喷三防”防控面积20万亩次，有效防治了小麦黑穗病、赤霉病、全蚀病、红蜘蛛、麦蚜等主要病虫害和干热风对全县小麦生产的严重影响，小麦因病虫害减产控制在1.4％，小麦病虫害统防统治覆盖率达到75%，群众满意度达到95%，充分发挥了植保防灾减灾在稳定粮食生产等方面的作用，全县小麦“一喷三防”实现全覆盖。</t>
  </si>
  <si>
    <t>一级
指标</t>
  </si>
  <si>
    <t>全年实际           完成值</t>
  </si>
  <si>
    <t>产出
指标
（60分）</t>
  </si>
  <si>
    <t>小麦“一喷三防”实施面积</t>
  </si>
  <si>
    <t>≥ 20（万亩）</t>
  </si>
  <si>
    <t>20万亩次</t>
  </si>
  <si>
    <t>项目实施区统防统治覆盖率</t>
  </si>
  <si>
    <t>统防统治覆盖率</t>
  </si>
  <si>
    <t>≥75%</t>
  </si>
  <si>
    <t>“一喷三防”效果</t>
  </si>
  <si>
    <r>
      <rPr>
        <sz val="9"/>
        <rFont val="Times New Roman"/>
        <charset val="134"/>
      </rPr>
      <t>“</t>
    </r>
    <r>
      <rPr>
        <sz val="9"/>
        <rFont val="宋体"/>
        <charset val="134"/>
      </rPr>
      <t>一喷三防</t>
    </r>
    <r>
      <rPr>
        <sz val="9"/>
        <rFont val="Times New Roman"/>
        <charset val="134"/>
      </rPr>
      <t>”</t>
    </r>
    <r>
      <rPr>
        <sz val="9"/>
        <rFont val="宋体"/>
        <charset val="134"/>
      </rPr>
      <t>效果</t>
    </r>
  </si>
  <si>
    <t>有效延长灌浆期，遏制病虫爆发流行，增加单产。</t>
  </si>
  <si>
    <t>小麦“一喷三防”措施落实完成时限</t>
  </si>
  <si>
    <t>亩防控物资成本</t>
  </si>
  <si>
    <t>≤5（元）</t>
  </si>
  <si>
    <t>5元</t>
  </si>
  <si>
    <t>采购物资或服务价格</t>
  </si>
  <si>
    <t>不超过市场价格</t>
  </si>
  <si>
    <t>效益
指标
（20分）</t>
  </si>
  <si>
    <t>防病虫增产效果</t>
  </si>
  <si>
    <t>病虫危害损失率≤4%</t>
  </si>
  <si>
    <t>受灾地区主要农作物单产减幅</t>
  </si>
  <si>
    <t>重灾区减产、轻灾区不减产、无灾区能增产</t>
  </si>
  <si>
    <t>满意度指标
（10分）</t>
  </si>
  <si>
    <t>指导服务对象满意度</t>
  </si>
  <si>
    <t>注：1.资金使用单位按项目绩效目标填报，主管部门汇总时按区域绩效目标填报。
    2.其他资金包括和中央财政资金、地方财政资金共同投入到同一项目的自有资金、社会资金，以及以前年度的结转结余资金等。                                    
    3.全年执行数是指按照国库集中支付制度要求所形成的实际支出。
    4.定量指标。地方各级主管部门对资金使用单位填写的实际完成值汇总时，绝对值直接累加计算，相对值按照资金额度加权平均计算。                                                                                                                                    
    5.定性指标。资金使用单位分别按照90%（含）—100%（好）、80%（含）—90%（较好）、60%（含）—80%（一般）、0—60%（较差）合理填写实际完成值，地方各级主管部门汇总时，按照资金额度加权平均计算完成值。</t>
  </si>
  <si>
    <t>2025年基层农技推广体系改革与建设项目绩效自评表</t>
  </si>
  <si>
    <t>2025年基层农技推广体系改革与建设项目</t>
  </si>
  <si>
    <t>项目负责人及电话</t>
  </si>
  <si>
    <t>通过该项目的实施，农技推广体系服务能力有较大提升，在马铃薯单产提升方面成效突出，推广3项次以上先进适用主推技术，在农业科技示范展示基地开展6场次以上观摩活动，对在编在岗基层农技人员开展先进成果普及培训，招募5名特聘农技员，重点开展技术、设施、营销等技术服务，发挥科技帮扶作用</t>
  </si>
  <si>
    <t>围绕马铃薯等产业，建设现代农业科技试验基地2个，每个基地直接联系农户不少于10户，全年开展技术推广活动不少于3次。在马铃薯、小麦、油菜等作物上推广主导品种和主推技术10项次，主推技术到位率达到95%以上。对120名以上在编在岗基层农技人员开展知识更新培训，其中省级培育农技推广骨干6名，招募5名特聘农技员，不断增强农技推广服务能力，提升农技推广服务效能。</t>
  </si>
  <si>
    <t>全年实际
完成值</t>
  </si>
  <si>
    <t>建设马铃薯科技示范基地</t>
  </si>
  <si>
    <t>不少于2个</t>
  </si>
  <si>
    <t>建立现代农业科技试验基地2个，智慧示范基地1个。</t>
  </si>
  <si>
    <t>开展培训活动次数</t>
  </si>
  <si>
    <t>不少于6场次</t>
  </si>
  <si>
    <t>已在科技示范基地开展观摩培训活动4场次。</t>
  </si>
  <si>
    <t xml:space="preserve">培训农技人员 </t>
  </si>
  <si>
    <t>不少于120人</t>
  </si>
  <si>
    <t>已完成基层农技人员培训</t>
  </si>
  <si>
    <t>招募特聘农技员</t>
  </si>
  <si>
    <t>3-5人</t>
  </si>
  <si>
    <t>已招募5名特聘农技员</t>
  </si>
  <si>
    <t>示范带动效果</t>
  </si>
  <si>
    <t>≥100%</t>
  </si>
  <si>
    <t>马铃薯绿色高产高效栽培主推品种和主推技术（项）</t>
  </si>
  <si>
    <t>≥10项</t>
  </si>
  <si>
    <t>已在示范点落实主推技术3项、主导品种7项</t>
  </si>
  <si>
    <t>当年实施率</t>
  </si>
  <si>
    <t>项目完成及时效</t>
  </si>
  <si>
    <t>严格执行资金预算管理</t>
  </si>
  <si>
    <t>采购物资和服务的价格</t>
  </si>
  <si>
    <t>已完成招标并签订合同</t>
  </si>
  <si>
    <t>亩产产量</t>
  </si>
  <si>
    <t>≥2.5（吨）</t>
  </si>
  <si>
    <t>已测产完成</t>
  </si>
  <si>
    <t>节水率（%）</t>
  </si>
  <si>
    <t>≥20%</t>
  </si>
  <si>
    <t>水溶肥使用率（%）</t>
  </si>
  <si>
    <t>≥10%</t>
  </si>
  <si>
    <t>资金使用无重大违纪问题</t>
  </si>
  <si>
    <t>提升农技服务水平</t>
  </si>
  <si>
    <t>农技人员使用APP比例达到85%以上</t>
  </si>
  <si>
    <t>县乡农技人员已全部安装并使用基层农技推广APP</t>
  </si>
  <si>
    <t>服务对象满意指标</t>
  </si>
  <si>
    <t>服务对象满意度达到了95%</t>
  </si>
  <si>
    <t>山丹县（油菜扩种项目）绩效自评表</t>
  </si>
  <si>
    <t xml:space="preserve">2025年山丹县油菜扩种项目 </t>
  </si>
  <si>
    <t>通过建设油菜生产基地、推广绿色标准化高产技术、开展试验示范研究攻关、加大科技服务指导、扶持农业新型经营主体等措施，在全县落实扩种油菜1万亩，示范区农民满意度达85%以上，不断增强全县油菜综合生产能力。</t>
  </si>
  <si>
    <t>2025年，在霍城镇和李桥乡建立千亩示范点2个，集成示范地膜穴播栽培和无膜浅埋滴灌水肥一体化等综合栽培技术，配套开展试验示范6项次，集成推广优良品种、病虫害绿色防控等技术，加大科技服务指导、扶持农业新型经营主体等措施，在全县落实扩种油菜1.0062万亩，农民满意度达95%。</t>
  </si>
  <si>
    <t>产出
指标
（50分）</t>
  </si>
  <si>
    <t>扩种油菜面积</t>
  </si>
  <si>
    <t>≥1万亩</t>
  </si>
  <si>
    <t>1.0062万亩</t>
  </si>
  <si>
    <t>绿色标准化技术模式（项）</t>
  </si>
  <si>
    <t>病虫害绿色防控</t>
  </si>
  <si>
    <t>全覆盖</t>
  </si>
  <si>
    <t>扩种油菜项目资金支付完成时限</t>
  </si>
  <si>
    <t>2025年12月底前</t>
  </si>
  <si>
    <t>效益
指标
（30分）</t>
  </si>
  <si>
    <t>节本增效</t>
  </si>
  <si>
    <t>资金使用无重大违规违纪问题</t>
  </si>
  <si>
    <t>2025年度中央产油大县奖励资金绩效目标自评表</t>
  </si>
  <si>
    <t>县区</t>
  </si>
  <si>
    <t>山丹县</t>
  </si>
  <si>
    <t xml:space="preserve">联系人：       </t>
  </si>
  <si>
    <t>宋金凤</t>
  </si>
  <si>
    <t>电话：19909368982</t>
  </si>
  <si>
    <t>专项名称</t>
  </si>
  <si>
    <t>中央产油大县奖励资金</t>
  </si>
  <si>
    <t>项目资金
（万元）</t>
  </si>
  <si>
    <t>年度资金</t>
  </si>
  <si>
    <t>其中：中央财政补助</t>
  </si>
  <si>
    <t>落实中央财政产油大县奖励资金政策，抓好油料生产积极性，强化项目管理，充分发挥资金效益，促进油料作物生产和产业发展。</t>
  </si>
  <si>
    <t>年度绩效指标</t>
  </si>
  <si>
    <t>自评得分</t>
  </si>
  <si>
    <t>评分依据（填写如下内容）</t>
  </si>
  <si>
    <t>资金管理情况（20分）</t>
  </si>
  <si>
    <t>制定资金使用方案，建立资金监管体系，明确具体绩效目标。</t>
  </si>
  <si>
    <t>有关文件、使用方案等</t>
  </si>
  <si>
    <t>资金足额用于油料生产和产业发展，管理规范，使用按政策规定和方案确定的范围。</t>
  </si>
  <si>
    <t>资金使用方案报省农业农村厅等省级主管部门审核；审核通过后报省农业农村厅、省财政厅备案；在年度资金使用结束后将绩效自评报告、资金使用情况表报送省农业农村厅、省财政厅；按时报送要求的其它相关报表、材料等。</t>
  </si>
  <si>
    <t>有关文件、使用方案、资金使用情况报表、使用情况及自评报告等</t>
  </si>
  <si>
    <t>资金使用情况（30分）</t>
  </si>
  <si>
    <t>奖励资金是否及时到位。</t>
  </si>
  <si>
    <t xml:space="preserve">
有关文件、拨款依据
</t>
  </si>
  <si>
    <t>产油大县奖励资金在使用过程中是否专款专用、足额用于油料“扩面积、提产能”中生产基地建设、普及优良品种、推广先进实用的节本增产增收技术等方面。</t>
  </si>
  <si>
    <t>有关文件、拨款依据</t>
  </si>
  <si>
    <t>资金绩效情况（10分）</t>
  </si>
  <si>
    <t>截至考评时奖励资金按方案使用情况，绩效目标情况。</t>
  </si>
  <si>
    <t>有关文件、项目拨款单、报账单、竣工验收报告等</t>
  </si>
  <si>
    <r>
      <rPr>
        <sz val="10"/>
        <rFont val="宋体"/>
        <charset val="134"/>
      </rPr>
      <t>项目实施情况（2</t>
    </r>
    <r>
      <rPr>
        <sz val="10"/>
        <rFont val="宋体"/>
        <charset val="134"/>
      </rPr>
      <t>5分）</t>
    </r>
  </si>
  <si>
    <t>大力示范推广油料作物优良品种。</t>
  </si>
  <si>
    <t>供种企业售种清单、合同、发票等</t>
  </si>
  <si>
    <t>落实关键技术，提高栽培技术水平。</t>
  </si>
  <si>
    <t>现场调研、相关图片、总结材料等</t>
  </si>
  <si>
    <t>开展农机农艺融合、轻简化栽培技术探索示范，促进节本增效。</t>
  </si>
  <si>
    <t>开展试验研究，为油料发展筛选新品种，研发新技术、引进新材料。</t>
  </si>
  <si>
    <t>试验报告、试验照片等</t>
  </si>
  <si>
    <t>扩面积情况（5分）</t>
  </si>
  <si>
    <t>油料种植面积是否较上年扩大</t>
  </si>
  <si>
    <t>统计部门数据</t>
  </si>
  <si>
    <t>提单出情况（5分）</t>
  </si>
  <si>
    <t>油料种植产量是否较上年提高</t>
  </si>
  <si>
    <t>满意度指标（5分）</t>
  </si>
  <si>
    <t>服务对象满意度</t>
  </si>
  <si>
    <t>依据调查</t>
  </si>
  <si>
    <t>（2025年度)</t>
  </si>
  <si>
    <t>高素质农民培育</t>
  </si>
  <si>
    <t>山丹县农业广播电视学校</t>
  </si>
  <si>
    <t>资金情况 
（万元）</t>
  </si>
  <si>
    <t>预算执行率（B/A)</t>
  </si>
  <si>
    <t>10分</t>
  </si>
  <si>
    <t>其中：当年财政拨款</t>
  </si>
  <si>
    <t>——</t>
  </si>
  <si>
    <t xml:space="preserve">            上年结转资金</t>
  </si>
  <si>
    <t xml:space="preserve">            其他资金</t>
  </si>
  <si>
    <t>2025年下达高素质农民培育资金132.21万元，计划培育343人，完成常规培育300人，完成专题培育43人。</t>
  </si>
  <si>
    <t>2025年全年实际完成培育数359人，占总任务的104.66%，其中：完成常规培育309人，占任务的90.09%；完成专题培育50人，占任务的14.57%。</t>
  </si>
  <si>
    <t>绩效指标
（90分）</t>
  </si>
  <si>
    <t>未完成原因及改进措施</t>
  </si>
  <si>
    <t>产出指标
（50分）</t>
  </si>
  <si>
    <t>完成常规培育（人）</t>
  </si>
  <si>
    <t>≥300</t>
  </si>
  <si>
    <t>完成专题培育（人）</t>
  </si>
  <si>
    <t>≥43</t>
  </si>
  <si>
    <t>培训学员到位率（%）</t>
  </si>
  <si>
    <t>&gt;100%</t>
  </si>
  <si>
    <t>培育学员合格发证率</t>
  </si>
  <si>
    <t>高素质农民培育项目建设完成时间</t>
  </si>
  <si>
    <r>
      <rPr>
        <sz val="10"/>
        <color indexed="8"/>
        <rFont val="宋体"/>
        <charset val="134"/>
      </rPr>
      <t>2025</t>
    </r>
    <r>
      <rPr>
        <sz val="10"/>
        <color rgb="FF000000"/>
        <rFont val="宋体"/>
        <charset val="134"/>
      </rPr>
      <t>年</t>
    </r>
    <r>
      <rPr>
        <sz val="10"/>
        <color rgb="FF000000"/>
        <rFont val="Arial"/>
        <charset val="134"/>
      </rPr>
      <t>12</t>
    </r>
    <r>
      <rPr>
        <sz val="10"/>
        <color rgb="FF000000"/>
        <rFont val="宋体"/>
        <charset val="134"/>
      </rPr>
      <t>月底</t>
    </r>
  </si>
  <si>
    <t>效益指标
（30分）</t>
  </si>
  <si>
    <t>常规班成本控制情况</t>
  </si>
  <si>
    <t>每人≤3550</t>
  </si>
  <si>
    <t>专题班成本控制情况</t>
  </si>
  <si>
    <t>每人≤5980</t>
  </si>
  <si>
    <t>受训农民增收</t>
  </si>
  <si>
    <t>有效增收</t>
  </si>
  <si>
    <t>农民素质素养提升</t>
  </si>
  <si>
    <t>有效提升</t>
  </si>
  <si>
    <t>农民技术技能水平提升</t>
  </si>
  <si>
    <t>满意度
指标
（10分）</t>
  </si>
  <si>
    <t>培训学员满意度</t>
  </si>
  <si>
    <t>&gt;90%</t>
  </si>
  <si>
    <t>总分（预算执行率得分+绩效指标得分）</t>
  </si>
  <si>
    <t>100分</t>
  </si>
  <si>
    <t>97分</t>
  </si>
  <si>
    <t>油菜试验项目绩效自评表</t>
  </si>
  <si>
    <t>油菜试验</t>
  </si>
  <si>
    <t>财政资金</t>
  </si>
  <si>
    <t>开展了油菜新品种区域试验及新品种示范，建立了油菜优质高效新品种示范基地。对集成的新技术开展培训，并推广应用。开展了油菜病虫害绿色防控，基地用养结合示范。收集了有代表性的菜籽样品及制品。</t>
  </si>
  <si>
    <t>完开展了油菜新品种区域试验及新品种示范，建立了油菜优质高效新品种示范基地。对集成的新技术开展培训，并推广应用。开展了油菜病虫害绿色防控，基地用养结合示范。收集了有代表性的菜籽样品及制品。</t>
  </si>
  <si>
    <t>开展了油菜新品种区域试验及新品种示范，建立了油菜优质高效新品种示范基地。</t>
  </si>
  <si>
    <t>项目实施完工期限</t>
  </si>
  <si>
    <t>2025年12
月31日前</t>
  </si>
  <si>
    <t>项目资金支付期限</t>
  </si>
  <si>
    <t>项目资金投入</t>
  </si>
  <si>
    <t>≤3万</t>
  </si>
  <si>
    <t>农户增收</t>
  </si>
  <si>
    <t>≥1万</t>
  </si>
  <si>
    <t>油菜产量提升</t>
  </si>
  <si>
    <r>
      <rPr>
        <sz val="10"/>
        <rFont val="SimSun"/>
        <charset val="134"/>
      </rPr>
      <t>≧</t>
    </r>
    <r>
      <rPr>
        <sz val="10"/>
        <rFont val="宋体"/>
        <charset val="134"/>
      </rPr>
      <t>3%</t>
    </r>
  </si>
  <si>
    <t>节水</t>
  </si>
  <si>
    <r>
      <rPr>
        <sz val="10"/>
        <rFont val="SimSun"/>
        <charset val="134"/>
      </rPr>
      <t>≦</t>
    </r>
    <r>
      <rPr>
        <sz val="10"/>
        <rFont val="宋体"/>
        <charset val="134"/>
      </rPr>
      <t>3%</t>
    </r>
  </si>
  <si>
    <t>农户满意度</t>
  </si>
  <si>
    <t>≥96%</t>
  </si>
  <si>
    <t>甘财农（2025）24号-中央财政耕地建设与利用资金（耕地轮作试点）</t>
  </si>
  <si>
    <t>3000000</t>
  </si>
  <si>
    <t>实施麦后复种蔬菜，饲草2万亩</t>
  </si>
  <si>
    <t>按时购买燕麦草种子及复合肥，使项目顺利完成。</t>
  </si>
  <si>
    <t>轮作试点区域开展耕地质量监测</t>
  </si>
  <si>
    <t>&gt;=1次</t>
  </si>
  <si>
    <t>轮作试点任务（复种蔬菜、饲草）</t>
  </si>
  <si>
    <t>&gt;=2万亩</t>
  </si>
  <si>
    <t>资金使用合规性</t>
  </si>
  <si>
    <t>合规</t>
  </si>
  <si>
    <t>耕地轮作任务完成时间</t>
  </si>
  <si>
    <t>2025年12月</t>
  </si>
  <si>
    <t>提高耕地轮作每亩效益</t>
  </si>
  <si>
    <t>显著提高</t>
  </si>
  <si>
    <t>经济可持续性运转率</t>
  </si>
  <si>
    <t>97</t>
  </si>
  <si>
    <r>
      <rPr>
        <b/>
        <sz val="18"/>
        <color theme="1"/>
        <rFont val="宋体"/>
        <charset val="134"/>
      </rPr>
      <t>中央财政农业防灾减灾和水利救灾资金（动物防疫补助）</t>
    </r>
    <r>
      <rPr>
        <b/>
        <sz val="18"/>
        <color theme="1"/>
        <rFont val="Times New Roman"/>
        <charset val="134"/>
      </rPr>
      <t xml:space="preserve">
——2024</t>
    </r>
    <r>
      <rPr>
        <b/>
        <sz val="18"/>
        <color theme="1"/>
        <rFont val="宋体"/>
        <charset val="134"/>
      </rPr>
      <t>年养殖环节病死猪无害化处理项目绩效自评表</t>
    </r>
  </si>
  <si>
    <t>中央财政农业防灾减灾和水利救灾资金（动物防疫补助）
——2024年养殖环节病死猪无害化处理项目</t>
  </si>
  <si>
    <t>甘肃省农业农村厅</t>
  </si>
  <si>
    <t>山丹县畜产品质量检验监测中心</t>
  </si>
  <si>
    <r>
      <rPr>
        <b/>
        <sz val="9"/>
        <color theme="1"/>
        <rFont val="宋体"/>
        <charset val="134"/>
      </rPr>
      <t>目标1：</t>
    </r>
    <r>
      <rPr>
        <sz val="9"/>
        <color theme="1"/>
        <rFont val="宋体"/>
        <charset val="134"/>
      </rPr>
      <t>无害化处理补助项目向处理企业按时足额发放补助，降低企业经济压力。</t>
    </r>
    <r>
      <rPr>
        <b/>
        <sz val="9"/>
        <color theme="1"/>
        <rFont val="宋体"/>
        <charset val="134"/>
      </rPr>
      <t xml:space="preserve">
目标2：</t>
    </r>
    <r>
      <rPr>
        <sz val="9"/>
        <color theme="1"/>
        <rFont val="宋体"/>
        <charset val="134"/>
      </rPr>
      <t>确保我县不发生由病死畜禽引起的食品安全、环境污染、疫病传播等公共卫生事件。</t>
    </r>
    <r>
      <rPr>
        <b/>
        <sz val="9"/>
        <color theme="1"/>
        <rFont val="宋体"/>
        <charset val="134"/>
      </rPr>
      <t xml:space="preserve">
目标3：</t>
    </r>
    <r>
      <rPr>
        <sz val="9"/>
        <color theme="1"/>
        <rFont val="宋体"/>
        <charset val="134"/>
      </rPr>
      <t>及时处理病死畜禽，减少其对环境的污染，保障畜牧业健康持续发展。</t>
    </r>
  </si>
  <si>
    <r>
      <rPr>
        <b/>
        <sz val="9"/>
        <color theme="1"/>
        <rFont val="宋体"/>
        <charset val="134"/>
      </rPr>
      <t>目标1：</t>
    </r>
    <r>
      <rPr>
        <sz val="9"/>
        <color theme="1"/>
        <rFont val="宋体"/>
        <charset val="134"/>
      </rPr>
      <t>无害化处理补助项目向处理企业按时足额发放补助，企业经济压力下降。</t>
    </r>
    <r>
      <rPr>
        <b/>
        <sz val="9"/>
        <color theme="1"/>
        <rFont val="宋体"/>
        <charset val="134"/>
      </rPr>
      <t xml:space="preserve">
目标2：</t>
    </r>
    <r>
      <rPr>
        <sz val="9"/>
        <color theme="1"/>
        <rFont val="宋体"/>
        <charset val="134"/>
      </rPr>
      <t>县域未发生由病死畜禽引起的食品安全、环境污染、疫病传播等公共卫生事件。</t>
    </r>
    <r>
      <rPr>
        <b/>
        <sz val="9"/>
        <color theme="1"/>
        <rFont val="宋体"/>
        <charset val="134"/>
      </rPr>
      <t xml:space="preserve">
目标3：</t>
    </r>
    <r>
      <rPr>
        <sz val="9"/>
        <color theme="1"/>
        <rFont val="宋体"/>
        <charset val="134"/>
      </rPr>
      <t>企业全年及时处理病死畜禽，减少其对环境的污染，保障畜牧业健康持续发展。</t>
    </r>
  </si>
  <si>
    <t>处理病死猪数量</t>
  </si>
  <si>
    <t>388头</t>
  </si>
  <si>
    <t>补助发放的符合度</t>
  </si>
  <si>
    <t>拉运及时性</t>
  </si>
  <si>
    <t>发放及时性</t>
  </si>
  <si>
    <t>项目总投入</t>
  </si>
  <si>
    <t>2.56万元</t>
  </si>
  <si>
    <t>降低企业经济压力</t>
  </si>
  <si>
    <t>不引发动物疫情风险</t>
  </si>
  <si>
    <t>减少病死畜禽对环境的污染</t>
  </si>
  <si>
    <t>养殖业健康发展</t>
  </si>
  <si>
    <t>持续推进</t>
  </si>
  <si>
    <t>服务对象投诉率</t>
  </si>
  <si>
    <t>≤5%</t>
  </si>
  <si>
    <t>山丹县2024年中央财政农业生产救灾资金项目绩效自评表</t>
  </si>
  <si>
    <t>（2024年度）</t>
  </si>
  <si>
    <t>填报单位：（公章）</t>
  </si>
  <si>
    <t>单位：万元</t>
  </si>
  <si>
    <t>山丹县2024年中央财政农业生产救灾资金项目</t>
  </si>
  <si>
    <t>陈正兴19909363825</t>
  </si>
  <si>
    <t>甘肃省农业农村厅 甘肃省财政厅</t>
  </si>
  <si>
    <r>
      <rPr>
        <sz val="10"/>
        <color indexed="8"/>
        <rFont val="宋体"/>
        <charset val="134"/>
      </rPr>
      <t xml:space="preserve"> </t>
    </r>
    <r>
      <rPr>
        <sz val="10"/>
        <color indexed="8"/>
        <rFont val="宋体"/>
        <charset val="134"/>
      </rPr>
      <t xml:space="preserve">      地方资金</t>
    </r>
  </si>
  <si>
    <r>
      <rPr>
        <sz val="9"/>
        <color indexed="8"/>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</si>
  <si>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科学</t>
  </si>
  <si>
    <t>规范</t>
  </si>
  <si>
    <t>准确</t>
  </si>
  <si>
    <t>支持责任履行情况</t>
  </si>
  <si>
    <t>支出中央财政农业生产救灾资金300万元，完成购置饲草料≥1.67万吨。恢复受灾养殖场户畜牧业生产能力，稳定受灾农牧民收入。</t>
  </si>
  <si>
    <t>实施主体正在购置饲草料、资金尚未拨付。</t>
  </si>
  <si>
    <t>产出
指标</t>
  </si>
  <si>
    <t>项目县受灾畜禽养殖场户恢复生产能力的比例</t>
  </si>
  <si>
    <t>用于农业生产救灾相关支出的比例</t>
  </si>
  <si>
    <t>灾旱救助及时性</t>
  </si>
  <si>
    <t>年内资金支付率</t>
  </si>
  <si>
    <t>饲草购置</t>
  </si>
  <si>
    <t>≥1.67万吨</t>
  </si>
  <si>
    <t>0万吨</t>
  </si>
  <si>
    <t>效益
指标</t>
  </si>
  <si>
    <t>受灾养殖场户收入</t>
  </si>
  <si>
    <t>稳定</t>
  </si>
  <si>
    <t>受灾县区规模性返贫现象</t>
  </si>
  <si>
    <t>项目县受灾农民收入</t>
  </si>
  <si>
    <t>受灾县区畜牧业生产</t>
  </si>
  <si>
    <t>总体平稳</t>
  </si>
  <si>
    <t>因灾受助对象满意度</t>
  </si>
  <si>
    <t>附件3</t>
  </si>
  <si>
    <t xml:space="preserve">         山丹县2024年中央财政农业生产救灾资金绩效目标自评表</t>
  </si>
  <si>
    <t>填报单位：（公章）山丹县农业农村局</t>
  </si>
  <si>
    <t>预算执行率</t>
  </si>
  <si>
    <t xml:space="preserve">       地方资金</t>
  </si>
  <si>
    <t xml:space="preserve">        其他资金</t>
  </si>
  <si>
    <t>科学分配</t>
  </si>
  <si>
    <t>符合要求</t>
  </si>
  <si>
    <t>规范使用</t>
  </si>
  <si>
    <t>100%用于饲草收贮补助</t>
  </si>
  <si>
    <t>按照《甘肃省财政厅 甘肃省农业农村厅关于修订农业相关转移支付资金管理办法实施细则的通知》（甘财农〔2022〕72号）严格绩效管理</t>
  </si>
  <si>
    <t>稳定农民畜牧业生产积极性，保证主要畜禽存栏量稳定</t>
  </si>
  <si>
    <t>完成储备调运饲草料1.67万吨，保障牲畜越冬饲草料供给，稳定受灾地区牛羊存栏和畜产品生产，最大限度降低畜牧业灾害损失。</t>
  </si>
  <si>
    <t>全县已完成储备调运饲草料1.67万吨，完成目标任务的100%。已拨付资金300万元，拨付率100 %。</t>
  </si>
  <si>
    <t xml:space="preserve">
成本指标
</t>
  </si>
  <si>
    <t>补助标准</t>
  </si>
  <si>
    <t>180元/吨</t>
  </si>
  <si>
    <t>农户政策知晓率</t>
  </si>
  <si>
    <t>调运和储备饲草料（万吨）</t>
  </si>
  <si>
    <t>1.67万吨</t>
  </si>
  <si>
    <t>用于畜牧业生产救灾相关支出的比例</t>
  </si>
  <si>
    <t>年度项目资金执行率</t>
  </si>
  <si>
    <t>社会效益</t>
  </si>
  <si>
    <t>灾区畜牧业生产秩序恢复</t>
  </si>
  <si>
    <t>经济效益</t>
  </si>
  <si>
    <t>受灾地区主要牲畜存栏量减幅</t>
  </si>
  <si>
    <t>重灾区少因灾减产、轻灾区不减产</t>
  </si>
  <si>
    <t>生态效益</t>
  </si>
  <si>
    <t>灾区畜牧业生产能力恢复</t>
  </si>
  <si>
    <t>稳定农民畜牧业生产积极性</t>
  </si>
  <si>
    <t>中央转移支付区域(山丹县2025年粮油规模种植主体单产提升行动项目)绩效自评表</t>
  </si>
  <si>
    <t>山丹县2025年粮油规模种植主体单产提升行动项目</t>
  </si>
  <si>
    <t>农业农村部</t>
  </si>
  <si>
    <t>本项目建设开展小麦、马铃薯单产提升行动，重点推广优质品种，集成通过高质高效栽培技术。1.开展新型经营主体小麦单产提升行动补助135.85万元（创建面积2.717万亩以上）；2.开展新型经营主体马铃薯单产提升行动补助111.15万元（创建面积2.223万亩以上）</t>
  </si>
  <si>
    <t>扶持经营主体数量（个）</t>
  </si>
  <si>
    <t>农业科技示范基地（个）</t>
  </si>
  <si>
    <t>培训基地农户（人次）</t>
  </si>
  <si>
    <t>培训农技推广人员（人次）</t>
  </si>
  <si>
    <t>落实单产提升技术推广面积（万亩）</t>
  </si>
  <si>
    <t>4以上</t>
  </si>
  <si>
    <t>扶持标准执行率（%）</t>
  </si>
  <si>
    <t>主推技术到位率（%）</t>
  </si>
  <si>
    <t>小麦、马铃薯生产质量</t>
  </si>
  <si>
    <t>资金支付完成时效性</t>
  </si>
  <si>
    <t>按期支付</t>
  </si>
  <si>
    <t>全部支付</t>
  </si>
  <si>
    <t>示范基地示范展示效果</t>
  </si>
  <si>
    <t>明显</t>
  </si>
  <si>
    <t>农业经营主体生产经营条件</t>
  </si>
  <si>
    <t>明显改善</t>
  </si>
  <si>
    <t>项目完成时限及资金支付时限</t>
  </si>
  <si>
    <t>2025年12月30日之前</t>
  </si>
  <si>
    <t>产量提升（%）</t>
  </si>
  <si>
    <t>主体亩增收（元）</t>
  </si>
  <si>
    <t>规模主体单产提升示范田单产较全县水平提升（%）</t>
  </si>
  <si>
    <t>单产提升效果</t>
  </si>
  <si>
    <t>显著</t>
  </si>
  <si>
    <t>奖补对象示范带动作用</t>
  </si>
  <si>
    <t>农业科技推广应用水平</t>
  </si>
  <si>
    <t>明显提高</t>
  </si>
  <si>
    <t>标准化绿色生产水平</t>
  </si>
  <si>
    <t>农产品质量</t>
  </si>
  <si>
    <t>化肥农药使用量减少（%）</t>
  </si>
  <si>
    <t>提高肥料综合利用率%</t>
  </si>
  <si>
    <t>农药成本减少%</t>
  </si>
  <si>
    <t>补助对象生产平均节水（%）</t>
  </si>
  <si>
    <t>规模生产机械化率（%）</t>
  </si>
  <si>
    <t>带动生产全程机械化率</t>
  </si>
  <si>
    <t>农业科技水平</t>
  </si>
  <si>
    <t>规模主体单产提升满意度（%）</t>
  </si>
  <si>
    <t>中央转移支付区域(山丹县马铃薯优势特色产业
第一次续建项目)绩效自评表</t>
  </si>
  <si>
    <t>山丹县马铃薯优势特色产业第一次续建项目</t>
  </si>
  <si>
    <t>资金2025年5月下达</t>
  </si>
  <si>
    <t>及早拨付资金</t>
  </si>
  <si>
    <t>改造原料储存库2座18000平方米；改造生产车间地面、墙、吊顶及人流通道；改造马铃薯运输通道；改造蒸汽管道及生产用水管道等。购置一体化组培设备及马铃薯微型薯储藏窖设备；建设马铃薯原原种扩繁基地50亩。购置1套网室原原种生产配套设施及蛭石灭菌炉；新建500亩马铃薯原种标准化生产基地。新建5600平方米原原种网棚；新建1000亩原种和一级种繁育基地。</t>
  </si>
  <si>
    <t>已完成马铃薯运输通道改造，蒸汽管道及生产用水管道改造；一体化组培设备及马铃薯微型薯储藏窖设备购置；网室原原种生产配套设施及蛭石灭菌炉购置；马铃薯原原种扩繁基地50亩和1500亩原种和一级种繁育基地建设。</t>
  </si>
  <si>
    <t>马铃薯标准化生产示范基地1550亩</t>
  </si>
  <si>
    <t>≥1550亩</t>
  </si>
  <si>
    <t>1550亩</t>
  </si>
  <si>
    <t>改造原料储存库</t>
  </si>
  <si>
    <t>≥18000㎡</t>
  </si>
  <si>
    <t>受气温影响，转暖完成</t>
  </si>
  <si>
    <t>原原种生产网棚</t>
  </si>
  <si>
    <t>≥5600㎡</t>
  </si>
  <si>
    <t>一体化组培设备及马铃薯微型薯储藏窖设备</t>
  </si>
  <si>
    <t>1套</t>
  </si>
  <si>
    <t>网室原原种生产配套设施及蛭石灭菌炉</t>
  </si>
  <si>
    <t>马铃薯加工转化率提高0.5</t>
  </si>
  <si>
    <t>≥0.5％</t>
  </si>
  <si>
    <t>按进度计划实施情况</t>
  </si>
  <si>
    <t>按计划实施</t>
  </si>
  <si>
    <t>新增产值</t>
  </si>
  <si>
    <t>带动全县
马铃薯产业</t>
  </si>
  <si>
    <t>新增就业300人以上</t>
  </si>
  <si>
    <t>提高肥料综合利用率</t>
  </si>
  <si>
    <t>农药成本减少</t>
  </si>
  <si>
    <t>企业和群众满意度</t>
  </si>
  <si>
    <t>中央转移支付区域(山丹县国家区域性马铃薯良种繁育基地建设项目)绩效自评表</t>
  </si>
  <si>
    <t>山丹县国家区域性马铃薯良种繁育基地建设项目</t>
  </si>
  <si>
    <t>下达及时</t>
  </si>
  <si>
    <t>本项目建设内容包括土建工程、田间工程和仪器设备三方面内容。具体内容如下：（1）土建工程网室升级改造20000㎡、种薯繁殖温室2000㎡、马铃薯病毒检测实验室50㎡、马铃薯种质保存实验室80㎡、马铃薯种质评价鉴定实验室50㎡、马铃薯加工及贮藏品质评价实验室50㎡、农机库400㎡、种薯晾晒棚2000㎡、种子质量加工车间3000㎡、保温层喷涂（5cm厚）2500㎡、微型薯苗移栽钢架大棚及配套设施36150㎡；（2）田间工程建设马铃薯良种繁育基地3200亩，包括原原种雾培生产技术引进试验基地、土地流转及生产资料、土壤改良、种质资源引进与评价、良种引进繁育种植基地、马铃薯新品种推广示范基地、马铃薯种薯繁育基地地力提升；（3）购置仪器设备60台（套）。</t>
  </si>
  <si>
    <t>新建马铃薯雾培基地1969.02平方米、温网室升级改造20592平方米、70亩网室精准灌溉水肥系统1套、种薯繁殖温室2010平方米、实验室236平方米、农机库403.2平方米、种薯晾晒棚1000平方米、种子质量加工车间1000平方米、保温层喷涂（5CM厚）2500平方米、钢架大棚36150平方米，建设马铃薯良种繁育基地3200亩，购置仪器设备67台（套）。</t>
  </si>
  <si>
    <t>开工项目个数</t>
  </si>
  <si>
    <t>完工项目个数</t>
  </si>
  <si>
    <t>工程竣工验收合格率</t>
  </si>
  <si>
    <t>完工土建类项目持续发挥作用的期限</t>
  </si>
  <si>
    <t>≥10年</t>
  </si>
  <si>
    <t>基础保障科技创新能力和示范推广能力</t>
  </si>
  <si>
    <t>逐步提升</t>
  </si>
  <si>
    <t>节能减排、低碳环保水平</t>
  </si>
  <si>
    <t>受益群众和机构满意度</t>
  </si>
  <si>
    <t>转移支付山丹县农业保险项目绩效自评表</t>
  </si>
  <si>
    <t>2025年政策性农业保险</t>
  </si>
  <si>
    <r>
      <rPr>
        <sz val="10"/>
        <color indexed="8"/>
        <rFont val="宋体"/>
        <charset val="134"/>
      </rPr>
      <t>吴多锴</t>
    </r>
    <r>
      <rPr>
        <sz val="10"/>
        <color indexed="8"/>
        <rFont val="Times New Roman"/>
        <charset val="0"/>
      </rPr>
      <t>15193403491</t>
    </r>
  </si>
  <si>
    <t xml:space="preserve"> 其中：中央补助</t>
  </si>
  <si>
    <t xml:space="preserve">      省级补助</t>
  </si>
  <si>
    <t xml:space="preserve">      县级补助</t>
  </si>
  <si>
    <r>
      <rPr>
        <sz val="10"/>
        <color indexed="8"/>
        <rFont val="宋体"/>
        <charset val="134"/>
      </rPr>
      <t>无</t>
    </r>
  </si>
  <si>
    <t>专款专用</t>
  </si>
  <si>
    <t>执行到位</t>
  </si>
  <si>
    <t>全面完成</t>
  </si>
  <si>
    <t xml:space="preserve">目标1：引导和支持农户参加农业保险；
目标2：不断扩大农业保险覆盖面和风险保障水平，逐步建立市场化的农业生产风险防范化解机制；
目标3：稳定农业生产，保障农民收入。 </t>
  </si>
  <si>
    <t>引导并支持农户积极参保，持续拓宽农业保险覆盖面、提升保障力度，切实做到应保尽保、愿保尽保，既稳定农户收入预期、降低生产经营损失，又稳步提升农业保险参保率，有效增强农业抵御风险能力。</t>
  </si>
  <si>
    <t>中央财政保费补贴比例</t>
  </si>
  <si>
    <t>40%---50%</t>
  </si>
  <si>
    <t>三大粮食作物投保面积覆盖率</t>
  </si>
  <si>
    <t>≧68%</t>
  </si>
  <si>
    <t>牲畜保险覆盖率（%）</t>
  </si>
  <si>
    <t>≧35%</t>
  </si>
  <si>
    <t>绝对免赔额</t>
  </si>
  <si>
    <t>0元</t>
  </si>
  <si>
    <t>风险保障水平</t>
  </si>
  <si>
    <t>高于去年，接近直接物化成本</t>
  </si>
  <si>
    <t>风险保障总额</t>
  </si>
  <si>
    <t>高于去年</t>
  </si>
  <si>
    <t>农业保险综合费用率</t>
  </si>
  <si>
    <t>≦20%</t>
  </si>
  <si>
    <t>经办机构县级分支机构覆盖率</t>
  </si>
  <si>
    <t>≧95%</t>
  </si>
  <si>
    <t>提高农业生产抗风险能力，推动农业产业高质量发展</t>
  </si>
  <si>
    <t>不断提高农业保险覆盖率，有效支持农业增产增收，提高农民生产积极性，充分发挥农业保险“稳定器“和“助推器”的作用。</t>
  </si>
  <si>
    <t>不仅促进了规模化经营，更促进了农作物结构调整，降低了化学品的投入。</t>
  </si>
  <si>
    <t>显著改善</t>
  </si>
  <si>
    <t>承保理赔公示率</t>
  </si>
  <si>
    <t>参保户满意度</t>
  </si>
  <si>
    <t>≧80%</t>
  </si>
  <si>
    <t>附件</t>
  </si>
  <si>
    <t>2025年脱贫村驻村帮扶工作队经费和县直单位驻村干部补助资金</t>
  </si>
  <si>
    <t>全年预算数
（A）</t>
  </si>
  <si>
    <t>全年执行数
(B)</t>
  </si>
  <si>
    <t>执行率
(B/AX100%)</t>
  </si>
  <si>
    <t>13个脱贫村驻村工作队每个队1万元工作经费，35名工作队员每人1万元驻村补助，确保驻村帮扶工作队及工作队员安心驻村，真帮实扶，发挥效益。</t>
  </si>
  <si>
    <t>补助脱贫村驻村工作队数</t>
  </si>
  <si>
    <t>=13个</t>
  </si>
  <si>
    <t>补助驻村工作队员数</t>
  </si>
  <si>
    <t>≥35人</t>
  </si>
  <si>
    <t>补助资金发放准确率</t>
  </si>
  <si>
    <t>补助资金及时发放率</t>
  </si>
  <si>
    <t>脱贫村驻村工作队工作经费</t>
  </si>
  <si>
    <t>1万元/村</t>
  </si>
  <si>
    <t>工作队员驻村补助</t>
  </si>
  <si>
    <t>1万元/人</t>
  </si>
  <si>
    <t>帮助增加脱贫村脱贫户收入</t>
  </si>
  <si>
    <t>≥1万元/村</t>
  </si>
  <si>
    <t>推动帮扶村特色产业发展</t>
  </si>
  <si>
    <t>保证驻村帮扶工作有序开展</t>
  </si>
  <si>
    <t>13个脱贫村群众满意度</t>
  </si>
  <si>
    <t>部门（单位）整体绩效目标申报表</t>
  </si>
  <si>
    <t>（2025年）</t>
  </si>
  <si>
    <t>单位（部门）名称</t>
  </si>
  <si>
    <t>联系人</t>
  </si>
  <si>
    <t>尤静</t>
  </si>
  <si>
    <t>联系电话</t>
  </si>
  <si>
    <t>预算情况（万元）</t>
  </si>
  <si>
    <t>按支出类型分</t>
  </si>
  <si>
    <t>预算金额（万元）</t>
  </si>
  <si>
    <t>按来源类型分</t>
  </si>
  <si>
    <t>基本支出</t>
  </si>
  <si>
    <t>人员经费</t>
  </si>
  <si>
    <t>上级财政补助</t>
  </si>
  <si>
    <t>公用经费</t>
  </si>
  <si>
    <t>本级财政安排</t>
  </si>
  <si>
    <t>合计</t>
  </si>
  <si>
    <t>项目支出</t>
  </si>
  <si>
    <t>本级</t>
  </si>
  <si>
    <t>收入预算合计</t>
  </si>
  <si>
    <t>对下转移支付</t>
  </si>
  <si>
    <t>支出预算合计</t>
  </si>
  <si>
    <t>年
度
绩
效
目
标</t>
  </si>
  <si>
    <t>农村产业进一步提升，农民收入持续增长，农村改革进一步深化，推进农业绿色发展加强农业生态环境保护，加强农村基础设施建设，提高农村生产生活条件，增强农业抗灾能力，加大农业科技创新，加强农产品质量监管。</t>
  </si>
  <si>
    <t>基本运行指标</t>
  </si>
  <si>
    <t>预算收支管理</t>
  </si>
  <si>
    <t>结转结余变动率</t>
  </si>
  <si>
    <t xml:space="preserve"> =0%</t>
  </si>
  <si>
    <t xml:space="preserve"> ≥80%</t>
  </si>
  <si>
    <t>预算调整率</t>
  </si>
  <si>
    <t xml:space="preserve"> ≤10%</t>
  </si>
  <si>
    <t>“三公”经费控制率</t>
  </si>
  <si>
    <t>财会管理</t>
  </si>
  <si>
    <t>会计和内控制度执行有效性</t>
  </si>
  <si>
    <t xml:space="preserve"> 有效</t>
  </si>
  <si>
    <t xml:space="preserve"> 合规</t>
  </si>
  <si>
    <t>采购管理</t>
  </si>
  <si>
    <t>提高采购效能</t>
  </si>
  <si>
    <t xml:space="preserve"> 提高</t>
  </si>
  <si>
    <t>政府采购规范性</t>
  </si>
  <si>
    <t xml:space="preserve"> 规范</t>
  </si>
  <si>
    <t>资产管理</t>
  </si>
  <si>
    <t>固定资产利用率</t>
  </si>
  <si>
    <r>
      <rPr>
        <sz val="9"/>
        <rFont val="SimSun"/>
        <charset val="134"/>
      </rPr>
      <t xml:space="preserve">  ≥98</t>
    </r>
    <r>
      <rPr>
        <strike/>
        <sz val="9"/>
        <rFont val="SimSun"/>
        <charset val="134"/>
      </rPr>
      <t>%</t>
    </r>
  </si>
  <si>
    <t>资产管理规范性</t>
  </si>
  <si>
    <t>人员管理</t>
  </si>
  <si>
    <t>在职人员控制率</t>
  </si>
  <si>
    <t xml:space="preserve"> =100%</t>
  </si>
  <si>
    <t>绩效管理</t>
  </si>
  <si>
    <t>预算绩效管理工作成效</t>
  </si>
  <si>
    <t xml:space="preserve"> 较上年提升</t>
  </si>
  <si>
    <t>重点履职指标</t>
  </si>
  <si>
    <t>全县推广测土配方施肥技术面积</t>
  </si>
  <si>
    <t xml:space="preserve"> ≥66万亩</t>
  </si>
  <si>
    <t>扶持规模养殖场</t>
  </si>
  <si>
    <t xml:space="preserve"> ≥30个</t>
  </si>
  <si>
    <t>新（改）扩建养殖场数量</t>
  </si>
  <si>
    <t xml:space="preserve">  ≥16个</t>
  </si>
  <si>
    <t>全县养殖数量</t>
  </si>
  <si>
    <t xml:space="preserve"> ≥350万头（只）</t>
  </si>
  <si>
    <t>生物多样性得到有效保护</t>
  </si>
  <si>
    <t>耕地地力补贴应补尽补率</t>
  </si>
  <si>
    <t>畜产品合格率</t>
  </si>
  <si>
    <t>农业补助资金发放及时率</t>
  </si>
  <si>
    <t>农机购置补贴发放兑付率</t>
  </si>
  <si>
    <t xml:space="preserve"> ≥85%</t>
  </si>
  <si>
    <t>病死动物及动物产品无害化处理及时率</t>
  </si>
  <si>
    <t xml:space="preserve"> ≥90%</t>
  </si>
  <si>
    <t>屠宰检疫及时率</t>
  </si>
  <si>
    <t>绿色高产高效创建物化成本</t>
  </si>
  <si>
    <t xml:space="preserve"> 比上年有所下降</t>
  </si>
  <si>
    <t>人员工资及社保保障</t>
  </si>
  <si>
    <t xml:space="preserve"> ≤3612.81万元</t>
  </si>
  <si>
    <t>部门单位运行总成本</t>
  </si>
  <si>
    <t xml:space="preserve"> ≤46656.94万元</t>
  </si>
  <si>
    <t>公用经费保障</t>
  </si>
  <si>
    <t xml:space="preserve"> ≤226.13万元</t>
  </si>
  <si>
    <t>部门综合指标</t>
  </si>
  <si>
    <t>全年一产增加值增长率</t>
  </si>
  <si>
    <r>
      <rPr>
        <sz val="9"/>
        <rFont val="SimSun"/>
        <charset val="134"/>
      </rPr>
      <t xml:space="preserve">  ≥5.5</t>
    </r>
    <r>
      <rPr>
        <strike/>
        <sz val="9"/>
        <rFont val="SimSun"/>
        <charset val="134"/>
      </rPr>
      <t>%</t>
    </r>
  </si>
  <si>
    <t>农民增产增收</t>
  </si>
  <si>
    <r>
      <rPr>
        <sz val="9"/>
        <rFont val="SimSun"/>
        <charset val="134"/>
      </rPr>
      <t xml:space="preserve">  ≥7</t>
    </r>
    <r>
      <rPr>
        <strike/>
        <sz val="9"/>
        <rFont val="SimSun"/>
        <charset val="134"/>
      </rPr>
      <t>%</t>
    </r>
  </si>
  <si>
    <t>农业政策知晓率</t>
  </si>
  <si>
    <t>农村社会治理水平进一步提升</t>
  </si>
  <si>
    <t xml:space="preserve"> 比上年有所提高</t>
  </si>
  <si>
    <t>全县畜禽粪污综合利用率</t>
  </si>
  <si>
    <t>尾菜处理利用率</t>
  </si>
  <si>
    <t>受益对象满意度</t>
  </si>
  <si>
    <t xml:space="preserve"> ≥95%</t>
  </si>
  <si>
    <t>单位人员满意度</t>
  </si>
  <si>
    <t>受益主体满意度</t>
  </si>
  <si>
    <t>可持续发展能力指标</t>
  </si>
  <si>
    <t>组织建设</t>
  </si>
  <si>
    <t>党建工作开展情况</t>
  </si>
  <si>
    <t>≥12次/年</t>
  </si>
  <si>
    <t>宣传培训</t>
  </si>
  <si>
    <t>培训计划完成率</t>
  </si>
  <si>
    <t>制度建设</t>
  </si>
  <si>
    <t>制度完善情况</t>
  </si>
  <si>
    <t xml:space="preserve"> 完善</t>
  </si>
  <si>
    <t>改革创新</t>
  </si>
  <si>
    <t>试点工作开展情况</t>
  </si>
  <si>
    <t xml:space="preserve"> 良好</t>
  </si>
  <si>
    <t>注：本表为参考格式，各单位请根据项目实际情况，选择适合的二级指标进行填报，并细化三级指标和指标值。</t>
  </si>
  <si>
    <t>山丹县2025年度财政衔接推进乡村振兴补助资金项目绩效评价评分表</t>
  </si>
  <si>
    <t>序号</t>
  </si>
  <si>
    <t>指标</t>
  </si>
  <si>
    <t>指标满分（100+3-34）</t>
  </si>
  <si>
    <t>评价及考核内容和赋分规则
基础分100分（调整指标最高加3分，最多减34分）</t>
  </si>
  <si>
    <t>数据来源</t>
  </si>
  <si>
    <t>目标值</t>
  </si>
  <si>
    <t>考核得分</t>
  </si>
  <si>
    <t>扣分原因</t>
  </si>
  <si>
    <t>（一）</t>
  </si>
  <si>
    <t>资金保障</t>
  </si>
  <si>
    <t>主要评价及考核资金投入规模和安排下达进度</t>
  </si>
  <si>
    <t>县级履行支出责任情况</t>
  </si>
  <si>
    <t>县本级预算安排的衔接资金增幅＞0，得满分；否则得0分。</t>
  </si>
  <si>
    <t>全国防止返贫监测和衔接推进乡村振兴信息系统，各县自评材料，抽查评价及考核结果等。</t>
  </si>
  <si>
    <t>＞0</t>
  </si>
  <si>
    <t>中央和省级财政衔接资金安排下达进度</t>
  </si>
  <si>
    <t>从县级收到中央和省级衔接资金之日起，安排下达到位≤40个工作日，得满分；＞60个工作日为0分，40—60个工作日按比例减分。</t>
  </si>
  <si>
    <t>全国防止返贫监测和衔接推进乡村振兴信息系统，预算一体化系统等。</t>
  </si>
  <si>
    <t>≤40</t>
  </si>
  <si>
    <t>（二）</t>
  </si>
  <si>
    <t>项目管理</t>
  </si>
  <si>
    <t>主要评价及考核项目管理责任落实情况</t>
  </si>
  <si>
    <t>项目库建设管理情况</t>
  </si>
  <si>
    <t>1.项目入库流程规范3分。按照《甘肃省财政衔接资金项目全流程规范化管理实操手册2.0版》“项目入库工作模板”开展年度项目库建设工作的得3分。每发现1个项目未完全按照“项目入库工作模板”开展工作的扣0.3分，扣完为止。</t>
  </si>
  <si>
    <t>2.入库项目内容完整5分。①按照《甘肃省财政衔接资金项目全流程规范化管理实操手册2.0版》工作模板1谋划项目，项目名称、建设性质、建设地点、建设起止年限、建设内容与规模、补助标准、投资估算、资金来源、项目绩效目标、利益联结机制（联农带农机制）、项目主管（责任）单位、项目实施单位等项目要素齐备的得3分。每发现1个项目要素不齐备的扣0.3分，扣完为止。②入库项目在按项目类别进行分类的前提下，以乡镇为单位单列，项目建设地点明确到村，项目建设内容与规模细化量化的得2分。每发现1个项目未以乡镇为单位单列或项目建设内容与规模未细化量化的扣 0.2分，扣完为止</t>
  </si>
  <si>
    <t>完整</t>
  </si>
  <si>
    <t>3.项目提取情况2分。凡使用财政衔接资金及财政涉农整合资金的项目 （包括发改、民委、林业、农垦等部门管理的衔接资金），全部从年度项目库提取得2分，每发现1个项目未从项目库提取的扣0.2分，扣完为止。</t>
  </si>
  <si>
    <t>小计</t>
  </si>
  <si>
    <t>项目绩效管理情况</t>
  </si>
  <si>
    <t>1.衔接资金项目绩效目标填报和审核情况1.5分。年度衔接资金项目绩效目标填报比例和审核比例达到100%，且绩效指标设置合理规范、填报完整准确，按规定履行审核程序的得1.5分，每发现1个项目绩效指标设置不合理、填报不规范不完整的扣0.25分，扣完为止。</t>
  </si>
  <si>
    <t>各县自评材料，抽查评价及考核结果等。</t>
  </si>
  <si>
    <t>规范、完整、准确</t>
  </si>
  <si>
    <t>2.项目资金绩效目标批复情况1分。按要求履行批复程序的得1分，每发现1个项目未履行批复程序的扣0.1分，扣完为止。</t>
  </si>
  <si>
    <t>履行</t>
  </si>
  <si>
    <t>3.项目绩效目标管理跟踪监督情况1分。严格落实项目绩效目标运行监控，规范、完整、准确填报绩效目标监控表的得1分。每发现1个项目未开展绩效目标运行监控或绩效目标监控表填报不规范 、不完整、不准确的扣0.1分，扣完为止。</t>
  </si>
  <si>
    <t>4.项目绩效目标评价情况1.5分。①规范、完整、准确填报绩效目标自评表的得0.5分。每发现1个项目自评表填报不规范、不完整、不准确的扣0.05分，扣完为止。②项目绩效目标自评报告内容完整、与实际相符的得1分，每发现1个项目自评报告内容不完整、与实际不相符的扣0.1分，扣完为止。</t>
  </si>
  <si>
    <t>信息公开和公告公示制度落实情况</t>
  </si>
  <si>
    <t>1.县级公告公示情况1分。①县级衔接资金分配结果、资金项目计划按要求规范、完整公开的得0.5分（查看政府门户网站网址链接，包括中央、省、市、县各级投入衔接资金）。每发现1项未按要求规范、完整公开的0.1分，扣完为止。②县级衔接资金项目计划完成情况按要求规范、完整公开的得0.5分（查看政府门户网站网址链接，包括中央、省、市、县各级投入衔接资金）。每发现1项未按要求规范、完整公开的扣0.1分，扣完为止。</t>
  </si>
  <si>
    <t>根据实地查看情况评价</t>
  </si>
  <si>
    <t>足额公开</t>
  </si>
  <si>
    <t>2.乡级公告公示情况1分。①资金项目计划在乡镇按要求规范、完整公开的得0.5分（查看公告公示文件或影像资料）。每发现1项未按要求规范、完整公开的扣0.1分，扣完为止。②衔接资金项目计划完成情况在乡镇按要求规范、完整公开的得0.5分（查看公告公示文件或影像资料）。每发现1项未按要求规范、完整公开的扣0.1分，扣完为止。</t>
  </si>
  <si>
    <t>3.村级（农场、林场）公告公示情况2分。①资金项目计划在村级（农场、林场）按要求规范、完整公开的得0.5分（查看公告公示文件或影像资料），每发现1项未按要求规范、完整公开的扣0.1分，扣完为止。②衔接资金项目计划完成情况在村级（农场、林场）按要求规范、完整公开的得0.5分（查看公告公示文件或影像资料）。每发现1项未按要求规范、完整公开的扣0.1分，扣完为止。③项目实施前对项目实施方案进行公示的得0.5分。每发现1项未在实施前对项目实施方案进行公示的扣0.1分，扣完为止。④项目竣工后对项目实施情况进行公告的得0.5分。每发现1项未在项目竣工后对项目实施情况进行公告的扣0.1分，扣完为止。</t>
  </si>
  <si>
    <t>较完整</t>
  </si>
  <si>
    <t>跟踪督促及发现问题整改情况</t>
  </si>
  <si>
    <t>1.县级定期开展项目实施和资金支出进度跟踪督促情况，按要求落实到位的得4分（查看相关检查通知、检查成果等），未开展项目实施和资金支出进度跟踪督促的扣4分。</t>
  </si>
  <si>
    <t>各县自评材料，审计等各类监督检查报告，抽查评价及考核结果等。</t>
  </si>
  <si>
    <t>落实</t>
  </si>
  <si>
    <t>2.县级对跟踪督促及各类检查发现问题整改到位情况，满分2分，根据未整改比例扣分。</t>
  </si>
  <si>
    <t>整改及时彻底</t>
  </si>
  <si>
    <t>（三）</t>
  </si>
  <si>
    <t>使用成效</t>
  </si>
  <si>
    <t>主要评价及考核资金使用效果</t>
  </si>
  <si>
    <t>有序推进项目实施等工作情况</t>
  </si>
  <si>
    <t>1.7月底支出进度评分5分。资金支出进度达到全省平均进度或者序时进度的，得满分；未达到的按照与序时进度的比例扣分。</t>
  </si>
  <si>
    <t>全国防止返贫监测和衔接推进乡村振兴信息系统等。</t>
  </si>
  <si>
    <t>衔接资金支出进度未达到7月底序时进度</t>
  </si>
  <si>
    <t>2.10月底支出进度评分5分。资金支出进度达到全省平均进度或者序时进度的，得满分；未达到的按照与序时进度的比例扣分。</t>
  </si>
  <si>
    <t>1.1年以内的资金预算执行率达到100%，得7分；执行率在85%-100%之间，按比例得分；执行率低于85%，得0分。</t>
  </si>
  <si>
    <t>2.1-2年的资金预算执行率达到100%，得5分；执行率在95%-100%之间，按比例得分；执行率低于95%，得0分。</t>
  </si>
  <si>
    <t>3.不存在2年以上的资金结转结余情况，得1分；存在，得0分。</t>
  </si>
  <si>
    <t>巩固拓展脱贫攻坚成果情况</t>
  </si>
  <si>
    <t>1.防止返贫风险监测对象的帮扶效果，满分4分，根据第三方抽查脱贫户和防止返贫监测对象“两不愁、三保障”及饮水安全状况、收入支出变化情况赋分。资金安排是否瞄准脱贫不稳定人口、边缘易致贫人口和因病因灾因残因学等刚性支出骤增导致的严重困难人口，资金投向是否按照巩固脱贫攻坚成果的底线目标，围绕监测对象持续增收、“两不愁、三保障”问题动态解决为重点合理确定项目，核查资金立项是否精准、有无列入“负面清单”项目等。</t>
  </si>
  <si>
    <t>全国防止返贫监测和衔接推进乡村振兴信息系统。统计部门提供数据，巩固脱贫成果后评估，抽查评价及考核结果等。</t>
  </si>
  <si>
    <t>精准</t>
  </si>
  <si>
    <t>2.县区农村居民人均可支配收入达到全省平均水平或增速高于全省平均水平的得4分，未达到全省平均水平且增速低于全省平均增速的 ，按照比例得分。</t>
  </si>
  <si>
    <t>高于水平</t>
  </si>
  <si>
    <t>分任务资金使用效益</t>
  </si>
  <si>
    <t>1.巩固拓展脱贫攻坚成果和乡村振兴及“三西”地区农业建设任务，抽查项目成效，满分为8分：</t>
  </si>
  <si>
    <t>各县自评材料，相关部门统计数据，抽查评价及考核结果等。</t>
  </si>
  <si>
    <t>①衔接资金用途严格按照管理办法的得1分，存在超范围使用资金或“负面清单”事项的，资金量占比在50%以内的扣0.1分，超过50%的该项目直接得0分；</t>
  </si>
  <si>
    <t>≥50%</t>
  </si>
  <si>
    <t>②抽查项目实际完成任务量达到绩效目标申报的任务量的得1分，实际完成任务量未达到绩效目标申报的任务量的扣0.1分；</t>
  </si>
  <si>
    <t>达标</t>
  </si>
  <si>
    <t>③项目实施阶段严格按照《甘肃省财政衔接资金项目全流程规范化管理实操手册 2.0版》“项目实施工作模板或参考示例 ”开展工作的得3分，未按照“项目实施工作模板或参考示例”开展工作，缺项漏项的每个扣0.1分，扣完为止。</t>
  </si>
  <si>
    <t>④项目成效共3分，按不同项目类别分别进行评分。依托市场经营主体实施的产业类项目（含往年项目），评价联农带农机制健全完善情况，有联农带农明细台账、有直接增加农户家庭经营性收入或工资性收入的联带方式、资产收益率设置合理、分红及时足额到位的得2分，没有联农带农明细台账的扣0.5分，没有直接增加农户家庭经营性收入或工资性收入联带方式的扣0.5分，资产收益率设置不合理的扣0.5分，分红未及时足额到位的扣0.5分。到户类项目，评价到户补助落实情况及脱贫户和防止返贫监测对象覆盖情况，到户补助资金或生产物资足额发放到户，且优先覆盖脱贫户和防止返贫监测对象的得2分，到户补助资金或生产物资未足额发放到户的直接扣1分，未优先覆盖脱贫户和防止返贫监测对象的扣1分。基础类设施项目（包括产业路、调蓄水池等产业配套基础设施建设项目），评价项目质量和后续管护情况，项目质量达标、后续管护到位（有后续管护方案、有管护日志）的得1分，项目建设质量存在明显问题的扣0.5分，项目没有开展后续管护的扣0.5分。</t>
  </si>
  <si>
    <t>2.以工代赈任务，抽查项目成效，满分为10分：</t>
  </si>
  <si>
    <t>①抽查以工代赈项目向当地务工群众发放劳务报酬的资金占比是否达到标准（2022年项目15%、2023年及以后20%），达到规定标准得4.5分；2022年、2023年及之后项目分别超过20%、25%的，每增加1%，得分增加0.1分；分别达到25%、30%及以上的得5分；低于规定标准得0分；</t>
  </si>
  <si>
    <t>②抽查项目可研报告 （实施方案）、项目概算（预算）表、项目批复文件、施工合同、竣工验收报告中是否体现劳务报酬发放标准或额度 ，并及时公示发放情况，全部符合要求的得2.5分，否则按合格项得分，不合格的酌情扣减分数。</t>
  </si>
  <si>
    <t>③项目成效，满分2.5分，根据抽查项目情况赋分。抽查项目质量达到相应标准、后续管护落实到位的得2.5分。否则酌情扣减分数。</t>
  </si>
  <si>
    <t>3.欠发达国有林场巩固提升任务，抽查项目成效，满分为7分：</t>
  </si>
  <si>
    <t>①欠发达国有林场职工人均收入达到全省林场平均水平或增速高于全省林场平均增速的得1.75分，否则按比例得分。</t>
  </si>
  <si>
    <t>未达标</t>
  </si>
  <si>
    <t>②实际完成任务量达到绩效目标申报的任务量的得1.75分，否则按照未完成的任务量占比扣分。</t>
  </si>
  <si>
    <t>③衔接资金用途符合管理办法规定的得1分，否则按照突破用途资金比例占比扣分。</t>
  </si>
  <si>
    <t>④项目成效2.5分，按不同项目类别分别进行评分。产业类项目，实现绩效目标、往年项目持续有效运行的得2.5分，否则酌情扣减分数。</t>
  </si>
  <si>
    <t>财政衔接资金用于产业的比例</t>
  </si>
  <si>
    <t>2024—2025年度，中央和省级衔接资金用于产业的比例分别≥60%，达到比例的得7分，否则按每低于考核比例1个百分点扣1分进行扣减，扣完为止。</t>
  </si>
  <si>
    <t>达到比例</t>
  </si>
  <si>
    <t>资金统筹整合使用成效（适用于23个国家乡村振兴重点帮扶县）</t>
  </si>
  <si>
    <t>1.县级及时完成部署整合工作0.4分，开展政策培训0.3分，整合资金相关资料、数据报送情况0.4分，整合方案报备情况0.3分。2.整合资金工作要求制定情况0.4分。3.整合方案的编制质量0.6分，按联审问题数量扣分。4.整合资金用于产业发展&gt;50%的得0.3分，否则按比例扣分。5.规范建立涉农整合资金台账的得0.3分，否则酌情扣分。6.已完成支出的资金规模占已整合资金规模比例达到85%（含）以上的得2分，不足按比例得分。具体在县级自评材料基础上，根据抽查复核情况按比例扣减。7.对资金超范围使用、用于“负面清单”事项和与巩固拓展脱贫攻坚成果同乡村振兴有效衔接联系不紧密的项目，以及干扰整合等问题，视问题严重程度，每起扣0.5-1分。</t>
  </si>
  <si>
    <t>各县自评材料，整合资金实施方案，抽查评价及考核结果等。</t>
  </si>
  <si>
    <t>不适用</t>
  </si>
  <si>
    <t>（四）</t>
  </si>
  <si>
    <t>加减分</t>
  </si>
  <si>
    <t>加3减34</t>
  </si>
  <si>
    <t>机制创新</t>
  </si>
  <si>
    <t>该指标为加分指标。主要考核衔接资金分配、使用、监管等方面的机制创新情况 。</t>
  </si>
  <si>
    <t>各县自评材料等。</t>
  </si>
  <si>
    <t>执行中随意调减衔接资金预算</t>
  </si>
  <si>
    <t>县本级安排的衔接资金预算在执行中调减的 ，直接扣减5分。</t>
  </si>
  <si>
    <t>预算报告及预算指标数据，各县自评上报材料，抽查评价及考核结果等。</t>
  </si>
  <si>
    <t>数据作假</t>
  </si>
  <si>
    <t>该指标为减分指标。主要评价及考核各县在有关部门跟踪调度数据和年末上报绩效自评材料时，提供的数据资料真实性、准确性。如通过各类监督检查和实地考核发现弄虚作假的，直接扣减10分。</t>
  </si>
  <si>
    <t>各县自评材料，各类监督检查和抽查结果等。</t>
  </si>
  <si>
    <t>违规违纪</t>
  </si>
  <si>
    <t>该指标为减分指标。除各地自查发现及完成整改的问题外，对中央办公厅、国务院办公厅督查检查，纪检监察、巡视、审计、财会监督、财政日常监管和专项核查等各类监督检查中发现的问题（包括内部资料或媒体披露的、经核实的问题），视违纪违规情况扣分，整改不到位的增加扣分。中央领导及省级领导作出过批示，经查实为财政衔接资金突出问题的，直接扣减5分。情节严重的，最高扣减15分。扣分项包括但不限于：①国家审计署对脱贫县审计反馈违纪违规使用衔接资金的；②财政资金专项检查、绩效评价反馈违纪违规使用衔接资金问题；③专项巡视、纪检监察等发现和曝光的违纪违规使用衔接资金问题 ;④省委、省政府暗访督查发现衔接资金使用突出问题的；⑤群众舆情反映经查实为衔接资金使用突出问题的 ；⑥其他经查实为违规违纪使用衔接资金突出问题的。</t>
  </si>
  <si>
    <t>各级纪委监委、审计、财政、农业农村局等检查报告，各县上报材料等。</t>
  </si>
  <si>
    <t>帮扶资产管理情况</t>
  </si>
  <si>
    <t>该指标为减分指标。1.未建立帮扶资产台账扣1分。核查是否对各级各类财政资金投入形成的项目资产全面摸底核查、纳入台账管理；是否分级分类登记造册，建立县级帮扶项目资产台账、行业部门分类台账和乡村明细台账。2.未将核查项目资产确权移交扣2分。主要是帮扶项目资产确权登记程序是否规范，确权结果是否真实准确、账实相符、线上线下一致，确权后的项目资产是否及时移交并纳入国有资产、农村集体资产和行业资产管理体系。确权登记程序规范、确权结果真实准确、账实相符、线上线下一致。3.资产后续管理存在资产闲置、资产灭失风险等突出问题扣1分。评估检查帮扶项目资产使用效益，核查项目资产管护责任落实情况，收益分配机制建立和运行情况，入股资金到期后续使用管理情况，是否存在帮扶项目资产闲置问题，资产收益类帮扶资产风险评估情况，帮扶项目资产规范处置情况 。</t>
  </si>
  <si>
    <t>100+3-34</t>
  </si>
  <si>
    <t>最终得分</t>
  </si>
  <si>
    <r>
      <rPr>
        <sz val="12"/>
        <rFont val="黑体"/>
        <charset val="134"/>
      </rPr>
      <t>附件</t>
    </r>
    <r>
      <rPr>
        <sz val="12"/>
        <rFont val="Times New Roman"/>
        <charset val="0"/>
      </rPr>
      <t>2</t>
    </r>
  </si>
  <si>
    <t xml:space="preserve"> 中央转移支付山丹县（常规产粮大县奖励资金及制种大县奖励资金）绩效自评表</t>
  </si>
  <si>
    <r>
      <rPr>
        <sz val="11"/>
        <color indexed="8"/>
        <rFont val="仿宋_GB2312"/>
        <charset val="134"/>
      </rPr>
      <t>（</t>
    </r>
    <r>
      <rPr>
        <sz val="11"/>
        <color indexed="8"/>
        <rFont val="Times New Roman"/>
        <charset val="0"/>
      </rPr>
      <t>2025</t>
    </r>
    <r>
      <rPr>
        <sz val="11"/>
        <color indexed="8"/>
        <rFont val="仿宋_GB2312"/>
        <charset val="134"/>
      </rPr>
      <t>年度）</t>
    </r>
  </si>
  <si>
    <r>
      <rPr>
        <sz val="11"/>
        <color indexed="8"/>
        <rFont val="仿宋_GB2312"/>
        <charset val="134"/>
      </rPr>
      <t>填报单位：山丹县农业农村局</t>
    </r>
  </si>
  <si>
    <r>
      <rPr>
        <sz val="11"/>
        <color indexed="8"/>
        <rFont val="仿宋_GB2312"/>
        <charset val="134"/>
      </rPr>
      <t>单位：万元</t>
    </r>
  </si>
  <si>
    <r>
      <rPr>
        <sz val="10"/>
        <color indexed="8"/>
        <rFont val="宋体"/>
        <charset val="134"/>
      </rPr>
      <t>转移支付（项目）名称</t>
    </r>
  </si>
  <si>
    <r>
      <rPr>
        <sz val="10"/>
        <rFont val="宋体"/>
        <charset val="0"/>
      </rPr>
      <t>制种大县奖励资金（</t>
    </r>
    <r>
      <rPr>
        <sz val="10"/>
        <rFont val="Times New Roman"/>
        <charset val="0"/>
      </rPr>
      <t>2025</t>
    </r>
    <r>
      <rPr>
        <sz val="10"/>
        <rFont val="宋体"/>
        <charset val="0"/>
      </rPr>
      <t>年常规产粮大县奖励资金及制种大县奖励资金项目</t>
    </r>
    <r>
      <rPr>
        <sz val="10"/>
        <rFont val="Times New Roman"/>
        <charset val="0"/>
      </rPr>
      <t xml:space="preserve"> </t>
    </r>
    <r>
      <rPr>
        <sz val="10"/>
        <rFont val="宋体"/>
        <charset val="0"/>
      </rPr>
      <t>）</t>
    </r>
  </si>
  <si>
    <r>
      <rPr>
        <sz val="10"/>
        <color indexed="8"/>
        <rFont val="宋体"/>
        <charset val="134"/>
      </rPr>
      <t>负责人及电话</t>
    </r>
  </si>
  <si>
    <r>
      <rPr>
        <sz val="10"/>
        <color indexed="8"/>
        <rFont val="宋体"/>
        <charset val="134"/>
      </rPr>
      <t>中央主管部门</t>
    </r>
  </si>
  <si>
    <t>农业农村部、财政部</t>
  </si>
  <si>
    <r>
      <rPr>
        <sz val="10"/>
        <color indexed="8"/>
        <rFont val="宋体"/>
        <charset val="134"/>
      </rPr>
      <t>地方主管部门</t>
    </r>
  </si>
  <si>
    <r>
      <rPr>
        <sz val="10"/>
        <color indexed="8"/>
        <rFont val="宋体"/>
        <charset val="134"/>
      </rPr>
      <t>甘肃省农业农村厅、甘肃省财政厅</t>
    </r>
  </si>
  <si>
    <r>
      <rPr>
        <sz val="10"/>
        <color indexed="8"/>
        <rFont val="宋体"/>
        <charset val="134"/>
      </rPr>
      <t>资金使用单位</t>
    </r>
  </si>
  <si>
    <r>
      <rPr>
        <sz val="10"/>
        <color indexed="8"/>
        <rFont val="宋体"/>
        <charset val="134"/>
      </rPr>
      <t>县农业农村局、县财政局</t>
    </r>
  </si>
  <si>
    <r>
      <rPr>
        <sz val="10"/>
        <color indexed="8"/>
        <rFont val="宋体"/>
        <charset val="134"/>
      </rPr>
      <t>资金投入情况</t>
    </r>
    <r>
      <rPr>
        <sz val="10"/>
        <color indexed="8"/>
        <rFont val="Times New Roman"/>
        <charset val="0"/>
      </rPr>
      <t xml:space="preserve">
</t>
    </r>
    <r>
      <rPr>
        <sz val="10"/>
        <color indexed="8"/>
        <rFont val="宋体"/>
        <charset val="134"/>
      </rPr>
      <t>（万元）</t>
    </r>
  </si>
  <si>
    <r>
      <rPr>
        <sz val="10"/>
        <color indexed="8"/>
        <rFont val="宋体"/>
        <charset val="134"/>
      </rPr>
      <t>全年预算数（</t>
    </r>
    <r>
      <rPr>
        <sz val="10"/>
        <color indexed="8"/>
        <rFont val="Times New Roman"/>
        <charset val="0"/>
      </rPr>
      <t>A</t>
    </r>
    <r>
      <rPr>
        <sz val="10"/>
        <color indexed="8"/>
        <rFont val="宋体"/>
        <charset val="134"/>
      </rPr>
      <t>）</t>
    </r>
  </si>
  <si>
    <r>
      <rPr>
        <sz val="10"/>
        <color indexed="8"/>
        <rFont val="宋体"/>
        <charset val="134"/>
      </rPr>
      <t>全年执行数（</t>
    </r>
    <r>
      <rPr>
        <sz val="10"/>
        <color indexed="8"/>
        <rFont val="Times New Roman"/>
        <charset val="0"/>
      </rPr>
      <t>B</t>
    </r>
    <r>
      <rPr>
        <sz val="10"/>
        <color indexed="8"/>
        <rFont val="宋体"/>
        <charset val="134"/>
      </rPr>
      <t>）</t>
    </r>
  </si>
  <si>
    <r>
      <rPr>
        <sz val="10"/>
        <color indexed="8"/>
        <rFont val="宋体"/>
        <charset val="134"/>
      </rPr>
      <t>预算执行率（</t>
    </r>
    <r>
      <rPr>
        <sz val="10"/>
        <color indexed="8"/>
        <rFont val="Times New Roman"/>
        <charset val="0"/>
      </rPr>
      <t>B/A*100%)</t>
    </r>
  </si>
  <si>
    <r>
      <rPr>
        <sz val="10"/>
        <color indexed="8"/>
        <rFont val="宋体"/>
        <charset val="134"/>
      </rPr>
      <t>年度资金总额：</t>
    </r>
  </si>
  <si>
    <r>
      <rPr>
        <sz val="10"/>
        <color indexed="8"/>
        <rFont val="Times New Roman"/>
        <charset val="0"/>
      </rPr>
      <t xml:space="preserve"> </t>
    </r>
    <r>
      <rPr>
        <sz val="10"/>
        <color indexed="8"/>
        <rFont val="宋体"/>
        <charset val="134"/>
      </rPr>
      <t>其中：中央财政资金</t>
    </r>
  </si>
  <si>
    <r>
      <rPr>
        <sz val="10"/>
        <color indexed="8"/>
        <rFont val="Times New Roman"/>
        <charset val="0"/>
      </rPr>
      <t xml:space="preserve">       </t>
    </r>
    <r>
      <rPr>
        <sz val="10"/>
        <color indexed="8"/>
        <rFont val="宋体"/>
        <charset val="134"/>
      </rPr>
      <t>地方资金</t>
    </r>
  </si>
  <si>
    <r>
      <rPr>
        <sz val="9"/>
        <color indexed="8"/>
        <rFont val="Times New Roman"/>
        <charset val="0"/>
      </rPr>
      <t xml:space="preserve">      </t>
    </r>
    <r>
      <rPr>
        <sz val="10"/>
        <color indexed="8"/>
        <rFont val="Times New Roman"/>
        <charset val="0"/>
      </rPr>
      <t xml:space="preserve">  </t>
    </r>
    <r>
      <rPr>
        <sz val="10"/>
        <color indexed="8"/>
        <rFont val="宋体"/>
        <charset val="134"/>
      </rPr>
      <t>其他资金</t>
    </r>
  </si>
  <si>
    <r>
      <rPr>
        <sz val="10"/>
        <color indexed="8"/>
        <rFont val="宋体"/>
        <charset val="134"/>
      </rPr>
      <t>资金管理情况</t>
    </r>
  </si>
  <si>
    <r>
      <rPr>
        <sz val="10"/>
        <color indexed="8"/>
        <rFont val="宋体"/>
        <charset val="134"/>
      </rPr>
      <t>情况说明</t>
    </r>
  </si>
  <si>
    <r>
      <rPr>
        <sz val="10"/>
        <color indexed="8"/>
        <rFont val="宋体"/>
        <charset val="134"/>
      </rPr>
      <t>存在问题和改进措施</t>
    </r>
  </si>
  <si>
    <r>
      <rPr>
        <sz val="9"/>
        <color indexed="8"/>
        <rFont val="宋体"/>
        <charset val="134"/>
      </rPr>
      <t>分配科学性</t>
    </r>
  </si>
  <si>
    <r>
      <rPr>
        <sz val="10"/>
        <color indexed="8"/>
        <rFont val="宋体"/>
        <charset val="134"/>
      </rPr>
      <t>分配科学</t>
    </r>
  </si>
  <si>
    <r>
      <rPr>
        <sz val="9"/>
        <color indexed="8"/>
        <rFont val="宋体"/>
        <charset val="134"/>
      </rPr>
      <t>下达及时性</t>
    </r>
  </si>
  <si>
    <r>
      <rPr>
        <sz val="10"/>
        <color indexed="8"/>
        <rFont val="宋体"/>
        <charset val="134"/>
      </rPr>
      <t>下达及时</t>
    </r>
  </si>
  <si>
    <r>
      <rPr>
        <sz val="9"/>
        <color indexed="8"/>
        <rFont val="宋体"/>
        <charset val="134"/>
      </rPr>
      <t>拨付合规性</t>
    </r>
  </si>
  <si>
    <r>
      <rPr>
        <sz val="10"/>
        <color indexed="8"/>
        <rFont val="宋体"/>
        <charset val="134"/>
      </rPr>
      <t>拨付合规</t>
    </r>
  </si>
  <si>
    <r>
      <rPr>
        <sz val="9"/>
        <color indexed="8"/>
        <rFont val="宋体"/>
        <charset val="134"/>
      </rPr>
      <t>使用规范性</t>
    </r>
  </si>
  <si>
    <r>
      <rPr>
        <sz val="10"/>
        <color indexed="8"/>
        <rFont val="宋体"/>
        <charset val="134"/>
      </rPr>
      <t>专款专用</t>
    </r>
  </si>
  <si>
    <r>
      <rPr>
        <sz val="9"/>
        <color indexed="8"/>
        <rFont val="宋体"/>
        <charset val="134"/>
      </rPr>
      <t>执行准确性</t>
    </r>
  </si>
  <si>
    <r>
      <rPr>
        <sz val="10"/>
        <color indexed="8"/>
        <rFont val="宋体"/>
        <charset val="134"/>
      </rPr>
      <t>执行到位</t>
    </r>
  </si>
  <si>
    <r>
      <rPr>
        <sz val="9"/>
        <color indexed="8"/>
        <rFont val="宋体"/>
        <charset val="134"/>
      </rPr>
      <t>预算绩效管理情况</t>
    </r>
  </si>
  <si>
    <r>
      <rPr>
        <sz val="10"/>
        <color indexed="8"/>
        <rFont val="宋体"/>
        <charset val="134"/>
      </rPr>
      <t>全面完成</t>
    </r>
  </si>
  <si>
    <r>
      <rPr>
        <sz val="9"/>
        <color indexed="8"/>
        <rFont val="宋体"/>
        <charset val="134"/>
      </rPr>
      <t>支持责任履行情况</t>
    </r>
  </si>
  <si>
    <r>
      <rPr>
        <sz val="10"/>
        <color indexed="8"/>
        <rFont val="宋体"/>
        <charset val="134"/>
      </rPr>
      <t>总体目标完成情况</t>
    </r>
  </si>
  <si>
    <r>
      <rPr>
        <sz val="10"/>
        <color indexed="8"/>
        <rFont val="宋体"/>
        <charset val="134"/>
      </rPr>
      <t>总体目标</t>
    </r>
  </si>
  <si>
    <r>
      <rPr>
        <sz val="10"/>
        <color indexed="8"/>
        <rFont val="宋体"/>
        <charset val="134"/>
      </rPr>
      <t>全年实际完成情况</t>
    </r>
  </si>
  <si>
    <r>
      <rPr>
        <sz val="10"/>
        <color indexed="8"/>
        <rFont val="宋体"/>
        <charset val="134"/>
      </rPr>
      <t>充分利用</t>
    </r>
    <r>
      <rPr>
        <sz val="10"/>
        <color indexed="8"/>
        <rFont val="Times New Roman"/>
        <charset val="0"/>
      </rPr>
      <t>2025</t>
    </r>
    <r>
      <rPr>
        <sz val="10"/>
        <color indexed="8"/>
        <rFont val="宋体"/>
        <charset val="134"/>
      </rPr>
      <t>年中央财政产粮大县奖励资金</t>
    </r>
    <r>
      <rPr>
        <sz val="10"/>
        <color indexed="8"/>
        <rFont val="Times New Roman"/>
        <charset val="0"/>
      </rPr>
      <t>1444</t>
    </r>
    <r>
      <rPr>
        <sz val="10"/>
        <color indexed="8"/>
        <rFont val="宋体"/>
        <charset val="134"/>
      </rPr>
      <t>万元，大力开展粮食产能提升行动，促进农业提质增效</t>
    </r>
    <r>
      <rPr>
        <sz val="10"/>
        <color indexed="8"/>
        <rFont val="Times New Roman"/>
        <charset val="0"/>
      </rPr>
      <t>,</t>
    </r>
    <r>
      <rPr>
        <sz val="10"/>
        <color indexed="8"/>
        <rFont val="宋体"/>
        <charset val="134"/>
      </rPr>
      <t>稳定全县小麦播种面积和产量。</t>
    </r>
  </si>
  <si>
    <r>
      <rPr>
        <sz val="10"/>
        <color indexed="8"/>
        <rFont val="宋体"/>
        <charset val="134"/>
      </rPr>
      <t>利用项目资金</t>
    </r>
    <r>
      <rPr>
        <sz val="10"/>
        <color indexed="8"/>
        <rFont val="Times New Roman"/>
        <charset val="0"/>
      </rPr>
      <t>1444</t>
    </r>
    <r>
      <rPr>
        <sz val="10"/>
        <color indexed="8"/>
        <rFont val="宋体"/>
        <charset val="134"/>
      </rPr>
      <t>万元，超额完成全县小麦播种任务</t>
    </r>
    <r>
      <rPr>
        <sz val="10"/>
        <color indexed="8"/>
        <rFont val="Times New Roman"/>
        <charset val="0"/>
      </rPr>
      <t>17</t>
    </r>
    <r>
      <rPr>
        <sz val="10"/>
        <color indexed="8"/>
        <rFont val="宋体"/>
        <charset val="134"/>
      </rPr>
      <t>万亩，保障了县域粮食安全，项目区种植主体满意度达到</t>
    </r>
    <r>
      <rPr>
        <sz val="10"/>
        <color indexed="8"/>
        <rFont val="Times New Roman"/>
        <charset val="0"/>
      </rPr>
      <t>90%</t>
    </r>
    <r>
      <rPr>
        <sz val="10"/>
        <color indexed="8"/>
        <rFont val="宋体"/>
        <charset val="134"/>
      </rPr>
      <t>以上。</t>
    </r>
  </si>
  <si>
    <r>
      <rPr>
        <sz val="10"/>
        <color indexed="8"/>
        <rFont val="仿宋_GB2312"/>
        <charset val="134"/>
      </rPr>
      <t>一级指标</t>
    </r>
  </si>
  <si>
    <r>
      <rPr>
        <sz val="10"/>
        <color indexed="8"/>
        <rFont val="仿宋_GB2312"/>
        <charset val="134"/>
      </rPr>
      <t>二级指标</t>
    </r>
  </si>
  <si>
    <r>
      <rPr>
        <sz val="10"/>
        <color indexed="8"/>
        <rFont val="仿宋_GB2312"/>
        <charset val="134"/>
      </rPr>
      <t>三级指标</t>
    </r>
  </si>
  <si>
    <r>
      <rPr>
        <sz val="10"/>
        <color indexed="8"/>
        <rFont val="仿宋_GB2312"/>
        <charset val="134"/>
      </rPr>
      <t>指标值</t>
    </r>
  </si>
  <si>
    <r>
      <rPr>
        <sz val="10"/>
        <color indexed="8"/>
        <rFont val="仿宋_GB2312"/>
        <charset val="134"/>
      </rPr>
      <t>全年实际</t>
    </r>
    <r>
      <rPr>
        <sz val="10"/>
        <color indexed="8"/>
        <rFont val="Times New Roman"/>
        <charset val="0"/>
      </rPr>
      <t xml:space="preserve">           </t>
    </r>
    <r>
      <rPr>
        <sz val="10"/>
        <color indexed="8"/>
        <rFont val="仿宋_GB2312"/>
        <charset val="134"/>
      </rPr>
      <t>完成值</t>
    </r>
  </si>
  <si>
    <r>
      <rPr>
        <sz val="10"/>
        <color indexed="8"/>
        <rFont val="仿宋_GB2312"/>
        <charset val="134"/>
      </rPr>
      <t>未完成原因和改进措施</t>
    </r>
  </si>
  <si>
    <r>
      <rPr>
        <sz val="10"/>
        <rFont val="仿宋_GB2312"/>
        <charset val="134"/>
      </rPr>
      <t>产出</t>
    </r>
    <r>
      <rPr>
        <sz val="10"/>
        <rFont val="Times New Roman"/>
        <charset val="0"/>
      </rPr>
      <t xml:space="preserve">
</t>
    </r>
    <r>
      <rPr>
        <sz val="10"/>
        <rFont val="仿宋_GB2312"/>
        <charset val="134"/>
      </rPr>
      <t>指标</t>
    </r>
  </si>
  <si>
    <r>
      <rPr>
        <sz val="10"/>
        <rFont val="仿宋_GB2312"/>
        <charset val="134"/>
      </rPr>
      <t>数量指标</t>
    </r>
  </si>
  <si>
    <r>
      <rPr>
        <sz val="10"/>
        <color indexed="8"/>
        <rFont val="仿宋_GB2312"/>
        <charset val="134"/>
      </rPr>
      <t>粮食播种面积</t>
    </r>
  </si>
  <si>
    <r>
      <rPr>
        <sz val="10"/>
        <color rgb="FF000000"/>
        <rFont val="Times New Roman"/>
        <charset val="0"/>
      </rPr>
      <t>≥43</t>
    </r>
    <r>
      <rPr>
        <sz val="10"/>
        <color indexed="8"/>
        <rFont val="仿宋_GB2312"/>
        <charset val="134"/>
      </rPr>
      <t>万亩</t>
    </r>
  </si>
  <si>
    <r>
      <rPr>
        <sz val="10"/>
        <color rgb="FF000000"/>
        <rFont val="Times New Roman"/>
        <charset val="0"/>
      </rPr>
      <t>43.33</t>
    </r>
    <r>
      <rPr>
        <sz val="10"/>
        <color indexed="8"/>
        <rFont val="仿宋_GB2312"/>
        <charset val="134"/>
      </rPr>
      <t>万亩</t>
    </r>
  </si>
  <si>
    <r>
      <rPr>
        <sz val="10"/>
        <color indexed="8"/>
        <rFont val="仿宋_GB2312"/>
        <charset val="134"/>
      </rPr>
      <t>无</t>
    </r>
  </si>
  <si>
    <r>
      <rPr>
        <sz val="10"/>
        <color indexed="8"/>
        <rFont val="仿宋_GB2312"/>
        <charset val="134"/>
      </rPr>
      <t>小麦播种面积</t>
    </r>
  </si>
  <si>
    <r>
      <rPr>
        <sz val="10"/>
        <color rgb="FF000000"/>
        <rFont val="Times New Roman"/>
        <charset val="0"/>
      </rPr>
      <t>17</t>
    </r>
    <r>
      <rPr>
        <sz val="10"/>
        <color indexed="8"/>
        <rFont val="仿宋_GB2312"/>
        <charset val="134"/>
      </rPr>
      <t>万亩</t>
    </r>
  </si>
  <si>
    <r>
      <rPr>
        <sz val="10"/>
        <color rgb="FF000000"/>
        <rFont val="Times New Roman"/>
        <charset val="0"/>
      </rPr>
      <t>17.18</t>
    </r>
    <r>
      <rPr>
        <sz val="10"/>
        <color indexed="8"/>
        <rFont val="仿宋_GB2312"/>
        <charset val="134"/>
      </rPr>
      <t>万亩</t>
    </r>
  </si>
  <si>
    <r>
      <rPr>
        <sz val="10"/>
        <rFont val="仿宋_GB2312"/>
        <charset val="134"/>
      </rPr>
      <t>质量指标</t>
    </r>
  </si>
  <si>
    <r>
      <rPr>
        <sz val="10"/>
        <color indexed="8"/>
        <rFont val="仿宋_GB2312"/>
        <charset val="134"/>
      </rPr>
      <t>项目验收合格率</t>
    </r>
  </si>
  <si>
    <r>
      <rPr>
        <sz val="10"/>
        <color indexed="8"/>
        <rFont val="仿宋_GB2312"/>
        <charset val="134"/>
      </rPr>
      <t>资金支付率</t>
    </r>
  </si>
  <si>
    <r>
      <rPr>
        <sz val="10"/>
        <color indexed="8"/>
        <rFont val="仿宋_GB2312"/>
        <charset val="134"/>
      </rPr>
      <t>作物种植及时率</t>
    </r>
  </si>
  <si>
    <r>
      <rPr>
        <sz val="10"/>
        <color rgb="FF000000"/>
        <rFont val="Times New Roman"/>
        <charset val="0"/>
      </rPr>
      <t>90%</t>
    </r>
    <r>
      <rPr>
        <sz val="10"/>
        <color indexed="8"/>
        <rFont val="仿宋_GB2312"/>
        <charset val="134"/>
      </rPr>
      <t>以上</t>
    </r>
  </si>
  <si>
    <r>
      <rPr>
        <sz val="10"/>
        <rFont val="仿宋_GB2312"/>
        <charset val="134"/>
      </rPr>
      <t>成本指标</t>
    </r>
  </si>
  <si>
    <r>
      <rPr>
        <sz val="10"/>
        <color indexed="8"/>
        <rFont val="仿宋_GB2312"/>
        <charset val="134"/>
      </rPr>
      <t>亩均补贴标准</t>
    </r>
  </si>
  <si>
    <r>
      <rPr>
        <sz val="10"/>
        <color indexed="8"/>
        <rFont val="Times New Roman"/>
        <charset val="0"/>
      </rPr>
      <t>≥70</t>
    </r>
    <r>
      <rPr>
        <sz val="10"/>
        <color indexed="8"/>
        <rFont val="仿宋_GB2312"/>
        <charset val="134"/>
      </rPr>
      <t>元</t>
    </r>
    <r>
      <rPr>
        <sz val="10"/>
        <color indexed="8"/>
        <rFont val="Times New Roman"/>
        <charset val="0"/>
      </rPr>
      <t>/</t>
    </r>
    <r>
      <rPr>
        <sz val="10"/>
        <color indexed="8"/>
        <rFont val="仿宋_GB2312"/>
        <charset val="134"/>
      </rPr>
      <t>亩</t>
    </r>
  </si>
  <si>
    <r>
      <rPr>
        <sz val="10"/>
        <rFont val="仿宋_GB2312"/>
        <charset val="134"/>
      </rPr>
      <t>效益</t>
    </r>
    <r>
      <rPr>
        <sz val="10"/>
        <rFont val="Times New Roman"/>
        <charset val="0"/>
      </rPr>
      <t xml:space="preserve">
</t>
    </r>
    <r>
      <rPr>
        <sz val="10"/>
        <rFont val="仿宋_GB2312"/>
        <charset val="134"/>
      </rPr>
      <t>指标</t>
    </r>
  </si>
  <si>
    <r>
      <rPr>
        <sz val="10"/>
        <rFont val="仿宋_GB2312"/>
        <charset val="134"/>
      </rPr>
      <t>经济效益指标</t>
    </r>
  </si>
  <si>
    <r>
      <rPr>
        <sz val="10"/>
        <color indexed="8"/>
        <rFont val="仿宋_GB2312"/>
        <charset val="134"/>
      </rPr>
      <t>生产成本</t>
    </r>
  </si>
  <si>
    <r>
      <rPr>
        <sz val="10"/>
        <color indexed="8"/>
        <rFont val="仿宋_GB2312"/>
        <charset val="134"/>
      </rPr>
      <t>降低</t>
    </r>
  </si>
  <si>
    <r>
      <rPr>
        <sz val="10"/>
        <color indexed="8"/>
        <rFont val="仿宋_GB2312"/>
        <charset val="134"/>
      </rPr>
      <t>农民收入</t>
    </r>
  </si>
  <si>
    <r>
      <rPr>
        <sz val="10"/>
        <color indexed="8"/>
        <rFont val="仿宋_GB2312"/>
        <charset val="134"/>
      </rPr>
      <t>增加</t>
    </r>
  </si>
  <si>
    <r>
      <rPr>
        <sz val="10"/>
        <rFont val="仿宋_GB2312"/>
        <charset val="134"/>
      </rPr>
      <t>社会效益指标</t>
    </r>
  </si>
  <si>
    <r>
      <rPr>
        <sz val="10"/>
        <color indexed="8"/>
        <rFont val="仿宋_GB2312"/>
        <charset val="134"/>
      </rPr>
      <t>使用资金无重大违纪问题</t>
    </r>
  </si>
  <si>
    <r>
      <rPr>
        <sz val="10"/>
        <color indexed="8"/>
        <rFont val="仿宋_GB2312"/>
        <charset val="134"/>
      </rPr>
      <t>粮食产量</t>
    </r>
  </si>
  <si>
    <r>
      <rPr>
        <sz val="10"/>
        <color indexed="8"/>
        <rFont val="仿宋_GB2312"/>
        <charset val="134"/>
      </rPr>
      <t>持平或提高</t>
    </r>
  </si>
  <si>
    <r>
      <rPr>
        <sz val="10"/>
        <color indexed="8"/>
        <rFont val="仿宋_GB2312"/>
        <charset val="134"/>
      </rPr>
      <t>提高</t>
    </r>
  </si>
  <si>
    <r>
      <rPr>
        <sz val="10"/>
        <rFont val="仿宋_GB2312"/>
        <charset val="134"/>
      </rPr>
      <t>满意度指标</t>
    </r>
  </si>
  <si>
    <r>
      <rPr>
        <sz val="10"/>
        <rFont val="仿宋_GB2312"/>
        <charset val="134"/>
      </rPr>
      <t>服务对象</t>
    </r>
    <r>
      <rPr>
        <sz val="10"/>
        <rFont val="Times New Roman"/>
        <charset val="0"/>
      </rPr>
      <t xml:space="preserve">
</t>
    </r>
    <r>
      <rPr>
        <sz val="10"/>
        <rFont val="仿宋_GB2312"/>
        <charset val="134"/>
      </rPr>
      <t>满意度指标</t>
    </r>
  </si>
  <si>
    <r>
      <rPr>
        <sz val="10"/>
        <color indexed="8"/>
        <rFont val="仿宋_GB2312"/>
        <charset val="134"/>
      </rPr>
      <t>受补贴农户满意度</t>
    </r>
  </si>
  <si>
    <r>
      <rPr>
        <sz val="10"/>
        <color indexed="8"/>
        <rFont val="仿宋_GB2312"/>
        <charset val="134"/>
      </rPr>
      <t>其他</t>
    </r>
    <r>
      <rPr>
        <sz val="10"/>
        <color indexed="8"/>
        <rFont val="Times New Roman"/>
        <charset val="0"/>
      </rPr>
      <t xml:space="preserve"> </t>
    </r>
    <r>
      <rPr>
        <sz val="10"/>
        <color indexed="8"/>
        <rFont val="仿宋_GB2312"/>
        <charset val="134"/>
      </rPr>
      <t>说明</t>
    </r>
  </si>
  <si>
    <r>
      <rPr>
        <sz val="10"/>
        <color indexed="8"/>
        <rFont val="宋体"/>
        <charset val="134"/>
      </rPr>
      <t>说明</t>
    </r>
  </si>
  <si>
    <r>
      <rPr>
        <sz val="10"/>
        <color indexed="8"/>
        <rFont val="宋体"/>
        <charset val="134"/>
      </rPr>
      <t>请在此处简要说明中央巡视、各级审计和财会监督中发现的问题及其所涉及的金额，如没有请填无。</t>
    </r>
  </si>
  <si>
    <r>
      <rPr>
        <sz val="9"/>
        <color indexed="8"/>
        <rFont val="宋体"/>
        <charset val="134"/>
      </rPr>
      <t>注：</t>
    </r>
    <r>
      <rPr>
        <sz val="9"/>
        <color indexed="8"/>
        <rFont val="Times New Roman"/>
        <charset val="0"/>
      </rPr>
      <t>1.</t>
    </r>
    <r>
      <rPr>
        <sz val="9"/>
        <color indexed="8"/>
        <rFont val="宋体"/>
        <charset val="134"/>
      </rPr>
      <t>资金使用单位按项目绩效目标填报，主管部门汇总时按区域绩效目标填报。</t>
    </r>
    <r>
      <rPr>
        <sz val="9"/>
        <color indexed="8"/>
        <rFont val="Times New Roman"/>
        <charset val="0"/>
      </rPr>
      <t xml:space="preserve">
    2.</t>
    </r>
    <r>
      <rPr>
        <sz val="9"/>
        <color indexed="8"/>
        <rFont val="宋体"/>
        <charset val="134"/>
      </rPr>
      <t>其他资金包括和中央财政资金、地方财政资金共同投入到同一项目的自有资金、社会资金，以及以前年度的结转结余资金等。</t>
    </r>
    <r>
      <rPr>
        <sz val="9"/>
        <color indexed="8"/>
        <rFont val="Times New Roman"/>
        <charset val="0"/>
      </rPr>
      <t xml:space="preserve">                                    
    3.</t>
    </r>
    <r>
      <rPr>
        <sz val="9"/>
        <color indexed="8"/>
        <rFont val="宋体"/>
        <charset val="134"/>
      </rPr>
      <t>全年执行数是指按照国库集中支付制度要求所形成的实际支出。</t>
    </r>
    <r>
      <rPr>
        <sz val="9"/>
        <color indexed="8"/>
        <rFont val="Times New Roman"/>
        <charset val="0"/>
      </rPr>
      <t xml:space="preserve">
    4.</t>
    </r>
    <r>
      <rPr>
        <sz val="9"/>
        <color indexed="8"/>
        <rFont val="宋体"/>
        <charset val="134"/>
      </rPr>
      <t>定量指标。地方各级主管部门对资金使用单位填写的实际完成值汇总时，绝对值直接累加计算，相对值按照资金额度加权平均计算。</t>
    </r>
    <r>
      <rPr>
        <sz val="9"/>
        <color indexed="8"/>
        <rFont val="Times New Roman"/>
        <charset val="0"/>
      </rPr>
      <t xml:space="preserve">                                                                                                                                    
    5.</t>
    </r>
    <r>
      <rPr>
        <sz val="9"/>
        <color indexed="8"/>
        <rFont val="宋体"/>
        <charset val="134"/>
      </rPr>
      <t>定性指标。资金使用单位分别按照</t>
    </r>
    <r>
      <rPr>
        <sz val="9"/>
        <color indexed="8"/>
        <rFont val="Times New Roman"/>
        <charset val="0"/>
      </rPr>
      <t>90%</t>
    </r>
    <r>
      <rPr>
        <sz val="9"/>
        <color indexed="8"/>
        <rFont val="宋体"/>
        <charset val="134"/>
      </rPr>
      <t>（含）</t>
    </r>
    <r>
      <rPr>
        <sz val="9"/>
        <color indexed="8"/>
        <rFont val="Times New Roman"/>
        <charset val="0"/>
      </rPr>
      <t>—100%</t>
    </r>
    <r>
      <rPr>
        <sz val="9"/>
        <color indexed="8"/>
        <rFont val="宋体"/>
        <charset val="134"/>
      </rPr>
      <t>（好）、</t>
    </r>
    <r>
      <rPr>
        <sz val="9"/>
        <color indexed="8"/>
        <rFont val="Times New Roman"/>
        <charset val="0"/>
      </rPr>
      <t>80%</t>
    </r>
    <r>
      <rPr>
        <sz val="9"/>
        <color indexed="8"/>
        <rFont val="宋体"/>
        <charset val="134"/>
      </rPr>
      <t>（含）</t>
    </r>
    <r>
      <rPr>
        <sz val="9"/>
        <color indexed="8"/>
        <rFont val="Times New Roman"/>
        <charset val="0"/>
      </rPr>
      <t>—90%</t>
    </r>
    <r>
      <rPr>
        <sz val="9"/>
        <color indexed="8"/>
        <rFont val="宋体"/>
        <charset val="134"/>
      </rPr>
      <t>（较好）、</t>
    </r>
    <r>
      <rPr>
        <sz val="9"/>
        <color indexed="8"/>
        <rFont val="Times New Roman"/>
        <charset val="0"/>
      </rPr>
      <t>60%</t>
    </r>
    <r>
      <rPr>
        <sz val="9"/>
        <color indexed="8"/>
        <rFont val="宋体"/>
        <charset val="134"/>
      </rPr>
      <t>（含）</t>
    </r>
    <r>
      <rPr>
        <sz val="9"/>
        <color indexed="8"/>
        <rFont val="Times New Roman"/>
        <charset val="0"/>
      </rPr>
      <t>—80%</t>
    </r>
    <r>
      <rPr>
        <sz val="9"/>
        <color indexed="8"/>
        <rFont val="宋体"/>
        <charset val="134"/>
      </rPr>
      <t>（一般）、</t>
    </r>
    <r>
      <rPr>
        <sz val="9"/>
        <color indexed="8"/>
        <rFont val="Times New Roman"/>
        <charset val="0"/>
      </rPr>
      <t>0—60%</t>
    </r>
    <r>
      <rPr>
        <sz val="9"/>
        <color indexed="8"/>
        <rFont val="宋体"/>
        <charset val="134"/>
      </rPr>
      <t>（较差）合理填写实际完成值，地方各级主管部门汇总时，按照资金额度加权平均计算完成值。</t>
    </r>
  </si>
  <si>
    <r>
      <rPr>
        <b/>
        <sz val="20"/>
        <color rgb="FF000000"/>
        <rFont val="Times New Roman"/>
        <charset val="134"/>
      </rPr>
      <t>2025</t>
    </r>
    <r>
      <rPr>
        <b/>
        <sz val="20"/>
        <color rgb="FF000000"/>
        <rFont val="宋体"/>
        <charset val="134"/>
      </rPr>
      <t>年度畜禽水产品质量安全监督抽检项目绩效自评表</t>
    </r>
  </si>
  <si>
    <t xml:space="preserve">2025年畜禽水产品质量安全监督抽检项目 </t>
  </si>
  <si>
    <t>开展畜禽水产品禁限用药物和常规兽药残留超标抽检，保证畜禽水产品质量安全，保障广大群众舌尖上的安全，为畜牧业健康发展保驾护航。</t>
  </si>
  <si>
    <t>2025年畜禽水产品质量安全监督抽检任务量足额完成，遏制了禁限用药物使用，严控常规药物残留超标，筑牢了食品安全防线，护航畜牧业高质量发展。</t>
  </si>
  <si>
    <r>
      <rPr>
        <sz val="10"/>
        <color rgb="FF000000"/>
        <rFont val="宋体"/>
        <charset val="134"/>
      </rPr>
      <t>开展畜禽水产品定量监督抽检</t>
    </r>
    <r>
      <rPr>
        <sz val="10"/>
        <color rgb="FF000000"/>
        <rFont val="Times New Roman"/>
        <charset val="0"/>
      </rPr>
      <t>100</t>
    </r>
    <r>
      <rPr>
        <sz val="10"/>
        <color rgb="FF000000"/>
        <rFont val="宋体"/>
        <charset val="134"/>
      </rPr>
      <t>份</t>
    </r>
  </si>
  <si>
    <r>
      <rPr>
        <sz val="10"/>
        <color rgb="FF000000"/>
        <rFont val="Times New Roman"/>
        <charset val="0"/>
      </rPr>
      <t>100</t>
    </r>
    <r>
      <rPr>
        <sz val="10"/>
        <color rgb="FF000000"/>
        <rFont val="宋体"/>
        <charset val="134"/>
      </rPr>
      <t>份</t>
    </r>
  </si>
  <si>
    <r>
      <rPr>
        <sz val="10"/>
        <color rgb="FF000000"/>
        <rFont val="宋体"/>
        <charset val="134"/>
      </rPr>
      <t>抽检程序规范率</t>
    </r>
    <r>
      <rPr>
        <sz val="10"/>
        <color rgb="FF000000"/>
        <rFont val="Times New Roman"/>
        <charset val="0"/>
      </rPr>
      <t>≥99%</t>
    </r>
  </si>
  <si>
    <t>≥99%</t>
  </si>
  <si>
    <r>
      <rPr>
        <sz val="10"/>
        <color rgb="FF000000"/>
        <rFont val="宋体"/>
        <charset val="134"/>
      </rPr>
      <t>项目任务完成及时</t>
    </r>
  </si>
  <si>
    <r>
      <rPr>
        <sz val="10"/>
        <color rgb="FF000000"/>
        <rFont val="宋体"/>
        <charset val="134"/>
      </rPr>
      <t>及时</t>
    </r>
  </si>
  <si>
    <r>
      <rPr>
        <sz val="10"/>
        <color rgb="FF000000"/>
        <rFont val="宋体"/>
        <charset val="134"/>
      </rPr>
      <t>项目总投入</t>
    </r>
  </si>
  <si>
    <r>
      <rPr>
        <sz val="10"/>
        <color rgb="FF000000"/>
        <rFont val="Times New Roman"/>
        <charset val="0"/>
      </rPr>
      <t>≤6</t>
    </r>
    <r>
      <rPr>
        <sz val="10"/>
        <color rgb="FF000000"/>
        <rFont val="宋体"/>
        <charset val="134"/>
      </rPr>
      <t>万元</t>
    </r>
  </si>
  <si>
    <r>
      <rPr>
        <sz val="10"/>
        <color rgb="FF000000"/>
        <rFont val="宋体"/>
        <charset val="134"/>
      </rPr>
      <t>提升山丹县畜禽水产品经济价值</t>
    </r>
  </si>
  <si>
    <r>
      <rPr>
        <sz val="10"/>
        <color rgb="FF000000"/>
        <rFont val="宋体"/>
        <charset val="134"/>
      </rPr>
      <t>有效</t>
    </r>
  </si>
  <si>
    <r>
      <rPr>
        <sz val="10"/>
        <color rgb="FF000000"/>
        <rFont val="宋体"/>
        <charset val="134"/>
      </rPr>
      <t>促进养殖环节标准化，推进兽药抗菌药减量化行动</t>
    </r>
  </si>
  <si>
    <r>
      <rPr>
        <sz val="10"/>
        <color rgb="FF000000"/>
        <rFont val="宋体"/>
        <charset val="134"/>
      </rPr>
      <t>倒逼养殖环节规范用药，减少兽药残留及代谢物向环境排放。</t>
    </r>
  </si>
  <si>
    <r>
      <rPr>
        <sz val="10"/>
        <color rgb="FF000000"/>
        <rFont val="宋体"/>
        <charset val="134"/>
      </rPr>
      <t>确保畜禽水产品质量合格</t>
    </r>
  </si>
  <si>
    <r>
      <rPr>
        <sz val="10"/>
        <color rgb="FF000000"/>
        <rFont val="宋体"/>
        <charset val="134"/>
      </rPr>
      <t>合格</t>
    </r>
  </si>
  <si>
    <r>
      <rPr>
        <sz val="10"/>
        <color rgb="FF000000"/>
        <rFont val="宋体"/>
        <charset val="134"/>
      </rPr>
      <t>受益群众满意度</t>
    </r>
    <r>
      <rPr>
        <sz val="10"/>
        <color rgb="FF000000"/>
        <rFont val="Times New Roman"/>
        <charset val="0"/>
      </rPr>
      <t>≥90%</t>
    </r>
  </si>
  <si>
    <t>2025年度省级财政农业防灾减灾和
水利救灾资金（动物强制扑杀补助项目）绩效自评表</t>
  </si>
  <si>
    <t>动物强制扑杀补助项目</t>
  </si>
  <si>
    <t>甘肃省农业农村厅  甘肃省财政厅</t>
  </si>
  <si>
    <t>发放2024年期间已扑杀动物补助资金，有效控制和清除传染病，提高全县防控水平，确保不发生区域性流行。</t>
  </si>
  <si>
    <t>2024年强制扑杀羊272只，足额按时发放中央资金10.88万元，省级资金5.44万元，共补助资金16.32万元。</t>
  </si>
  <si>
    <t>2024.1.1-2024.12.31已扑杀数</t>
  </si>
  <si>
    <t>272只</t>
  </si>
  <si>
    <t>发放2024.1.1-2024.12.31已扑杀动物补助资金</t>
  </si>
  <si>
    <t>5.44万元</t>
  </si>
  <si>
    <t>足额发放资金</t>
  </si>
  <si>
    <t>财政补助资金使用率</t>
  </si>
  <si>
    <t>资金发放时间</t>
  </si>
  <si>
    <t>2025年8月前</t>
  </si>
  <si>
    <t>≤5.44万元</t>
  </si>
  <si>
    <t>降低动物发病率</t>
  </si>
  <si>
    <t>不发生区域性流行</t>
  </si>
  <si>
    <t>未发生</t>
  </si>
  <si>
    <t>及时对查验出的布病畜禽及时扑杀</t>
  </si>
  <si>
    <t>防止病死畜禽乱丢乱弃影响环境或流向餐桌</t>
  </si>
  <si>
    <t>养殖业可持续健康发展</t>
  </si>
  <si>
    <t>养殖户满意度</t>
  </si>
  <si>
    <t>请在此处简要说明中央和省委巡视、各级审计和财政监督中发现的问题及其所涉及的金额，如没有填无。    无</t>
  </si>
  <si>
    <t>2025年度中央财政农业防灾减灾和
水利救灾资金（动物强制扑杀补助项目）绩效自评表</t>
  </si>
  <si>
    <t>2024年强制扑杀羊272只，足额按时发放中央资金10.88万元。</t>
  </si>
  <si>
    <t>10.88万元</t>
  </si>
  <si>
    <t>≤10.88万元</t>
  </si>
  <si>
    <t>2024年度服务保障县域经济高质量发展先进集体补助资金（示范中心）</t>
  </si>
  <si>
    <t>20000</t>
  </si>
  <si>
    <t>资金主要用于重点工作质效好的先进集体，招商引资力度大的先进集体，专项资金争取最多的先进集体的补助</t>
  </si>
  <si>
    <t>项目资金已全部支付完成，职工得到更好的工作效益。</t>
  </si>
  <si>
    <t>项目支出控制在预算范围内</t>
  </si>
  <si>
    <t>&gt;=2万元</t>
  </si>
  <si>
    <t>努力推动产业链招商工作见实见效</t>
  </si>
  <si>
    <t>见实见效</t>
  </si>
  <si>
    <t>专项资金争取最多的选进集体</t>
  </si>
  <si>
    <t>13.33</t>
  </si>
  <si>
    <t>方案具体性</t>
  </si>
  <si>
    <t>基本建成</t>
  </si>
  <si>
    <t>12</t>
  </si>
  <si>
    <t>奖补资金执行率</t>
  </si>
  <si>
    <t>&gt;=100%</t>
  </si>
  <si>
    <t>13.34</t>
  </si>
  <si>
    <t>促进全县农业工作的发展</t>
  </si>
  <si>
    <t>&lt;=2万元</t>
  </si>
  <si>
    <t>全面推动农业稳产增产、农民稳步增收</t>
  </si>
  <si>
    <t>持续推动</t>
  </si>
  <si>
    <t>满意度（%）</t>
  </si>
  <si>
    <t>96.67</t>
  </si>
  <si>
    <t>2025年农村村级共管共享公益性岗位人员报酬及管护基金项目</t>
  </si>
  <si>
    <t>山丹县乡村振兴服务中心</t>
  </si>
  <si>
    <t xml:space="preserve"> 目标1：111个村村级管护基金
 目标2：270个共管共享公益性岗位人员岗位报酬
 目标3：为270个共管共享公益性岗位人员购买意外伤害保险</t>
  </si>
  <si>
    <t>111个村村级管护基金</t>
  </si>
  <si>
    <t>≥6783元/村</t>
  </si>
  <si>
    <t>6783元/村</t>
  </si>
  <si>
    <t>270个共管共享公益性岗位人员岗位报酬</t>
  </si>
  <si>
    <t>≥6000元/人/年</t>
  </si>
  <si>
    <t>6000元/人/年</t>
  </si>
  <si>
    <t>为270个共管共享公益性岗位人员购买意外伤害保险</t>
  </si>
  <si>
    <t>≥100元/人</t>
  </si>
  <si>
    <t>100元/人</t>
  </si>
  <si>
    <t>村级管护基金运行情况</t>
  </si>
  <si>
    <t>运行正常</t>
  </si>
  <si>
    <t>共管共享公益性岗位
人员岗位报酬</t>
  </si>
  <si>
    <t>发放及时</t>
  </si>
  <si>
    <t>管护基金</t>
  </si>
  <si>
    <t>≤75.3万元</t>
  </si>
  <si>
    <t>75.3万元</t>
  </si>
  <si>
    <t>岗位报酬</t>
  </si>
  <si>
    <t>≤162万元</t>
  </si>
  <si>
    <t>162万元</t>
  </si>
  <si>
    <t>公益性岗位人员
意外伤害保险</t>
  </si>
  <si>
    <t>≤2.7万元</t>
  </si>
  <si>
    <t>2.7万元</t>
  </si>
  <si>
    <t>受益村数</t>
  </si>
  <si>
    <t>111个村</t>
  </si>
  <si>
    <t>受益公益性岗位人员</t>
  </si>
  <si>
    <t>270人</t>
  </si>
  <si>
    <t>村级公益性设施</t>
  </si>
  <si>
    <t>管护及时</t>
  </si>
  <si>
    <t>中央转移支付2025年度农业防灾减灾和水利救灾资金
（布病免疫补助经费）项目绩效自评表</t>
  </si>
  <si>
    <t>2025年中央财政农业防灾减灾和水利救灾资金（动物防疫补助）布病免疫补助经费</t>
  </si>
  <si>
    <t>高志卿 15293627909</t>
  </si>
  <si>
    <t>山丹县动物疫病预防控制中心</t>
  </si>
  <si>
    <t>科学分配疫苗继防护用品</t>
  </si>
  <si>
    <t>资金到位率100%</t>
  </si>
  <si>
    <t>按照中央、省级资金文件合规拨付</t>
  </si>
  <si>
    <t>规范使用专用资金，实行专款专用</t>
  </si>
  <si>
    <t>准确执行</t>
  </si>
  <si>
    <t>与预算一致</t>
  </si>
  <si>
    <t>及时准确拨付资金</t>
  </si>
  <si>
    <t xml:space="preserve"> 目标1：保障重大动物疫病防控工作的实施
 目标2：有效控制和清除传染病
 目标3：提高动物疫病防控水平</t>
  </si>
  <si>
    <t>布病防护用品数量</t>
  </si>
  <si>
    <t>≥15000件/套</t>
  </si>
  <si>
    <t>62600件套</t>
  </si>
  <si>
    <t>布病采血监测数量</t>
  </si>
  <si>
    <t>5万份</t>
  </si>
  <si>
    <t>57545份</t>
  </si>
  <si>
    <t>布病集中免疫</t>
  </si>
  <si>
    <t>1次</t>
  </si>
  <si>
    <t>布病疫苗验收合格率</t>
  </si>
  <si>
    <t>布病防护用品验收合格</t>
  </si>
  <si>
    <t>布病免疫效果评价</t>
  </si>
  <si>
    <t>布病防护用品采购及时性</t>
  </si>
  <si>
    <t>养殖户养殖经济成本</t>
  </si>
  <si>
    <t>降低</t>
  </si>
  <si>
    <t>支出控制在预算成本之内</t>
  </si>
  <si>
    <t>布病等人畜共患病得到有效控制</t>
  </si>
  <si>
    <t>动物发病率、死亡率和公共卫生风险逐步降低</t>
  </si>
  <si>
    <t>布病等人畜共患病防控</t>
  </si>
  <si>
    <t>有效控制</t>
  </si>
  <si>
    <t>兽医实验室检测和管理能力</t>
  </si>
  <si>
    <t>提升</t>
  </si>
  <si>
    <t>不发生重大动物疫情</t>
  </si>
  <si>
    <t>未发生区域性流行</t>
  </si>
  <si>
    <t>畜禽养殖量</t>
  </si>
  <si>
    <t>增加</t>
  </si>
  <si>
    <t>养殖场户满意度</t>
  </si>
  <si>
    <t>基层防疫人员满意度</t>
  </si>
  <si>
    <t>中央转移支付2025年度农业防灾减灾和水利救灾资金
（动物疫病监测净化和应急物资经费）项目绩效自评表</t>
  </si>
  <si>
    <t>2025年中央财政农业防灾减灾资金和水利救灾资金（动物防疫补助）动物疫病监测净化和应急物资经费</t>
  </si>
  <si>
    <t>高志卿   15293627909</t>
  </si>
  <si>
    <t>目标1：口蹄疫、高致病性禽流感等重大动物疫病得到有效控制。
目标2：做好重大动物疫情和人畜共患病处置工作，及时有效处置突发动物疫情。
目标3：有效保障动物疫病防疫人员的身体健康，提升动物疫病防控能力。</t>
  </si>
  <si>
    <t>强制免疫病种应免畜禽的免疫密度</t>
  </si>
  <si>
    <r>
      <rPr>
        <sz val="10"/>
        <rFont val="SimSun"/>
        <charset val="134"/>
      </rPr>
      <t>≧</t>
    </r>
    <r>
      <rPr>
        <sz val="10"/>
        <rFont val="宋体"/>
        <charset val="134"/>
      </rPr>
      <t>90%</t>
    </r>
  </si>
  <si>
    <t>春秋集中免疫</t>
  </si>
  <si>
    <t>2次</t>
  </si>
  <si>
    <t>实验室检测任务数</t>
  </si>
  <si>
    <t>≧12600份</t>
  </si>
  <si>
    <t>≧90%</t>
  </si>
  <si>
    <t>免疫质量和免疫效果</t>
  </si>
  <si>
    <r>
      <rPr>
        <sz val="10"/>
        <rFont val="SimSun"/>
        <charset val="134"/>
      </rPr>
      <t>≧</t>
    </r>
    <r>
      <rPr>
        <sz val="10"/>
        <rFont val="宋体"/>
        <charset val="134"/>
      </rPr>
      <t>70%</t>
    </r>
  </si>
  <si>
    <t>防疫物资发放及时性</t>
  </si>
  <si>
    <t>口蹄疫等重大动物疫病得到有效控制</t>
  </si>
  <si>
    <t>口蹄疫、高致病性禽流感、布病、包虫病等优先防治病种防治工作</t>
  </si>
  <si>
    <t>未发生重大动物疫情</t>
  </si>
  <si>
    <t>补助对象对政策实施的满意度</t>
  </si>
  <si>
    <t>中央转移支付2025年度农业防灾减灾和水利救灾资金
（全省“先打后补”补助经费）项目绩效自评表</t>
  </si>
  <si>
    <t>中央财政农业防灾减灾资金和水利救灾资金（动物防疫补助）2025年全省“先打后补”补助经费项目</t>
  </si>
  <si>
    <t>科学分配补助资金</t>
  </si>
  <si>
    <t>按照中央、省级补助标准合规拨付</t>
  </si>
  <si>
    <t>目标1：口蹄疫、高致病性禽流感等重大动物疫病得到有效控制
目标2：做好重大动物疫情和人畜共患病处置工作，及时有效处置突发动物疫情。
目标3：有效保障动物疫病防疫人员的身体健康，提高动物疫病防控能力。</t>
  </si>
  <si>
    <r>
      <rPr>
        <sz val="10"/>
        <color indexed="8"/>
        <rFont val="宋体"/>
        <charset val="134"/>
      </rPr>
      <t>≧</t>
    </r>
    <r>
      <rPr>
        <sz val="10"/>
        <color rgb="FF000000"/>
        <rFont val="Arial"/>
        <charset val="0"/>
      </rPr>
      <t>90%</t>
    </r>
  </si>
  <si>
    <t>完成实验室检测任务</t>
  </si>
  <si>
    <r>
      <rPr>
        <sz val="10"/>
        <color indexed="8"/>
        <rFont val="宋体"/>
        <charset val="134"/>
      </rPr>
      <t>≧</t>
    </r>
    <r>
      <rPr>
        <sz val="10"/>
        <color indexed="8"/>
        <rFont val="Arial"/>
        <charset val="0"/>
      </rPr>
      <t>5400</t>
    </r>
    <r>
      <rPr>
        <sz val="10"/>
        <color indexed="8"/>
        <rFont val="宋体"/>
        <charset val="134"/>
      </rPr>
      <t>份</t>
    </r>
  </si>
  <si>
    <t>先打后补补助经费拨付率</t>
  </si>
  <si>
    <t>先打后补资金发放及时性</t>
  </si>
  <si>
    <t>支出控制在预算金额之内</t>
  </si>
  <si>
    <t>2万元</t>
  </si>
  <si>
    <r>
      <rPr>
        <b/>
        <sz val="20"/>
        <color theme="1"/>
        <rFont val="Times New Roman"/>
        <charset val="134"/>
      </rPr>
      <t>2025</t>
    </r>
    <r>
      <rPr>
        <b/>
        <sz val="20"/>
        <color theme="1"/>
        <rFont val="宋体"/>
        <charset val="134"/>
      </rPr>
      <t>年度山丹县病死畜禽无害化处理项目绩效自评表</t>
    </r>
  </si>
  <si>
    <t>山丹县病死畜禽无害化处理项目</t>
  </si>
  <si>
    <t>处理病死畜禽数量</t>
  </si>
  <si>
    <t>7110头只</t>
  </si>
  <si>
    <t>100万元</t>
  </si>
  <si>
    <t>有效控制动物疫病传播，维护社会稳定。</t>
  </si>
  <si>
    <t>2025年度山丹县奶农家庭农场（合作社）建设项目绩效自评表</t>
  </si>
  <si>
    <t>2025年山丹县农业新型经营主体能力提升奶农家庭农场（合作社）建设项目</t>
  </si>
  <si>
    <t>吴春贤 13993686393</t>
  </si>
  <si>
    <t>山丹县畜牧技术推广站</t>
  </si>
  <si>
    <t>符合绩效管理要求</t>
  </si>
  <si>
    <t>支持责任履行到位</t>
  </si>
  <si>
    <t xml:space="preserve">   新建1800立方米青贮窖1个，新建1300平方米饲草棚1栋，购置鲜奶巴氏灭菌机BS-2型和SNT-788/1200L酸奶机各1台，购置5吨鲜奶制冷罐1个，建设90平方米防疫通道1条，通过引进先进的养殖技术和管理经验，不断提升奶牛的健康水平和提高产奶量，同时注重环保和可持续发展，实现了经济效益和社会效益的双赢。</t>
  </si>
  <si>
    <t xml:space="preserve">    已完成青贮窖、饲草棚、防疫通道的建设，已购置鲜奶巴氏灭菌机、酸奶机、鲜奶制冷罐。目前，企业已进行自验，县级验收已完成。</t>
  </si>
  <si>
    <t>培育奶业新型经营
主体数量（个）</t>
  </si>
  <si>
    <t>奶牛泌乳期年平均
个体产奶量</t>
  </si>
  <si>
    <t>≥8000公斤</t>
  </si>
  <si>
    <t>新建青贮窖1个</t>
  </si>
  <si>
    <t>1800立方米</t>
  </si>
  <si>
    <t>新建饲草棚1栋</t>
  </si>
  <si>
    <t>1300平方米</t>
  </si>
  <si>
    <t>鲜奶巴氏灭菌机BS-2型</t>
  </si>
  <si>
    <t>1台</t>
  </si>
  <si>
    <t>SNT-788/1200L酸奶机</t>
  </si>
  <si>
    <t>5吨鲜奶制冷罐</t>
  </si>
  <si>
    <t>1个</t>
  </si>
  <si>
    <t>建设防疫通道1条</t>
  </si>
  <si>
    <t>90平方米</t>
  </si>
  <si>
    <t>新型农业经营主体
生产设施条件</t>
  </si>
  <si>
    <t>奶牛良种化程度</t>
  </si>
  <si>
    <t>项目完工时间</t>
  </si>
  <si>
    <t>2025年12月前</t>
  </si>
  <si>
    <r>
      <rPr>
        <sz val="9"/>
        <color indexed="8"/>
        <rFont val="宋体"/>
        <charset val="134"/>
      </rPr>
      <t>年度项目任务</t>
    </r>
    <r>
      <rPr>
        <sz val="9"/>
        <color indexed="8"/>
        <rFont val="宋体"/>
        <charset val="134"/>
      </rPr>
      <t xml:space="preserve">
</t>
    </r>
    <r>
      <rPr>
        <sz val="9"/>
        <color indexed="8"/>
        <rFont val="宋体"/>
        <charset val="134"/>
      </rPr>
      <t>目标完成率（</t>
    </r>
    <r>
      <rPr>
        <sz val="9"/>
        <color indexed="8"/>
        <rFont val="Times New Roman"/>
        <charset val="0"/>
      </rPr>
      <t>%</t>
    </r>
    <r>
      <rPr>
        <sz val="9"/>
        <color indexed="8"/>
        <rFont val="仿宋_GB2312"/>
        <charset val="134"/>
      </rPr>
      <t>）</t>
    </r>
    <r>
      <rPr>
        <sz val="9"/>
        <color indexed="8"/>
        <rFont val="仿宋_GB2312"/>
        <charset val="134"/>
      </rPr>
      <t xml:space="preserve"></t>
    </r>
  </si>
  <si>
    <t>年增加经济效益</t>
  </si>
  <si>
    <t>≥100万元</t>
  </si>
  <si>
    <t>生鲜乳质量</t>
  </si>
  <si>
    <t>符合标准</t>
  </si>
  <si>
    <t>养殖场废弃物
综合利用率</t>
  </si>
  <si>
    <t>奶畜生产水平、生鲜乳质量安全、养殖场环境条件</t>
  </si>
  <si>
    <t>成效显著</t>
  </si>
  <si>
    <t>受益项目实施主体（养殖场、合作社、养殖户）满意度</t>
  </si>
  <si>
    <t>2025年度省级财政农业防灾减灾和
水利救灾资金（动物疫病防控经费）项目绩效自评表</t>
  </si>
  <si>
    <t>动物疫病防控经费</t>
  </si>
  <si>
    <r>
      <rPr>
        <b/>
        <sz val="9"/>
        <color theme="1"/>
        <rFont val="宋体"/>
        <charset val="134"/>
      </rPr>
      <t>目标1：</t>
    </r>
    <r>
      <rPr>
        <sz val="9"/>
        <color theme="1"/>
        <rFont val="宋体"/>
        <charset val="134"/>
      </rPr>
      <t xml:space="preserve">依法对重大动物疫情处置率达到100%，高致病性禽流感、口蹄疫、小反刍兽疫等强制免疫病种应免畜禽的免疫密度90%以上。
</t>
    </r>
    <r>
      <rPr>
        <b/>
        <sz val="9"/>
        <color theme="1"/>
        <rFont val="宋体"/>
        <charset val="134"/>
      </rPr>
      <t>目标2：</t>
    </r>
    <r>
      <rPr>
        <sz val="9"/>
        <color theme="1"/>
        <rFont val="宋体"/>
        <charset val="134"/>
      </rPr>
      <t>强制免疫抗体合格率达70%以上。</t>
    </r>
  </si>
  <si>
    <r>
      <rPr>
        <b/>
        <sz val="9"/>
        <color theme="1"/>
        <rFont val="宋体"/>
        <charset val="134"/>
      </rPr>
      <t>目标1：</t>
    </r>
    <r>
      <rPr>
        <sz val="9"/>
        <color theme="1"/>
        <rFont val="宋体"/>
        <charset val="134"/>
      </rPr>
      <t xml:space="preserve">未发生重大动物疫情，口蹄疫等重大动物疫病应免密度达到90%以上。
</t>
    </r>
    <r>
      <rPr>
        <b/>
        <sz val="9"/>
        <color theme="1"/>
        <rFont val="宋体"/>
        <charset val="134"/>
      </rPr>
      <t>目标2：</t>
    </r>
    <r>
      <rPr>
        <sz val="9"/>
        <color theme="1"/>
        <rFont val="宋体"/>
        <charset val="134"/>
      </rPr>
      <t>免疫抗体合格率达70%以上。</t>
    </r>
  </si>
  <si>
    <t>≧6500份</t>
  </si>
  <si>
    <t>免疫质量</t>
  </si>
  <si>
    <t>≧70%</t>
  </si>
  <si>
    <t>免疫效果</t>
  </si>
  <si>
    <t>实验室监测及时性</t>
  </si>
  <si>
    <t>32万元</t>
  </si>
  <si>
    <t>未发生区域性重大动物疫病</t>
  </si>
  <si>
    <t>有效控制疫病传播</t>
  </si>
  <si>
    <t>动物发病率、死亡率和公共卫生安全风险逐步降低</t>
  </si>
  <si>
    <t>口蹄疫、高致病性禽流感、布病、包虫病等优先防治病种传播风险降低</t>
  </si>
  <si>
    <t>病死畜禽减少，降低对生态环境的影响</t>
  </si>
  <si>
    <t>≧94%</t>
  </si>
  <si>
    <t>2025年度省级财政农业防灾减灾和
水利救灾资金（基层动物防疫人员生物安全防护经费项目）
绩效自评表</t>
  </si>
  <si>
    <t>基层动物防疫人员生物安全防护经费</t>
  </si>
  <si>
    <r>
      <rPr>
        <b/>
        <sz val="9"/>
        <color theme="1"/>
        <rFont val="宋体"/>
        <charset val="134"/>
      </rPr>
      <t>目标1：</t>
    </r>
    <r>
      <rPr>
        <sz val="9"/>
        <color theme="1"/>
        <rFont val="宋体"/>
        <charset val="134"/>
      </rPr>
      <t xml:space="preserve">口蹄疫、高致病性禽流感等重大动物疫病得到有效控制。
</t>
    </r>
    <r>
      <rPr>
        <b/>
        <sz val="9"/>
        <color theme="1"/>
        <rFont val="宋体"/>
        <charset val="134"/>
      </rPr>
      <t>目标2：</t>
    </r>
    <r>
      <rPr>
        <sz val="9"/>
        <color theme="1"/>
        <rFont val="宋体"/>
        <charset val="134"/>
      </rPr>
      <t xml:space="preserve">做好重大动物疫情和人畜共患病处置工作，及时有效处置突发动物疫情。
</t>
    </r>
    <r>
      <rPr>
        <b/>
        <sz val="9"/>
        <color theme="1"/>
        <rFont val="宋体"/>
        <charset val="134"/>
      </rPr>
      <t>目标3：</t>
    </r>
    <r>
      <rPr>
        <sz val="9"/>
        <color theme="1"/>
        <rFont val="宋体"/>
        <charset val="134"/>
      </rPr>
      <t>有效保障动物疫病防疫人员的身体健康，提升动物疫病防控能力。</t>
    </r>
  </si>
  <si>
    <r>
      <rPr>
        <b/>
        <sz val="9"/>
        <color theme="1"/>
        <rFont val="宋体"/>
        <charset val="134"/>
      </rPr>
      <t>目标1：</t>
    </r>
    <r>
      <rPr>
        <sz val="9"/>
        <color theme="1"/>
        <rFont val="宋体"/>
        <charset val="134"/>
      </rPr>
      <t xml:space="preserve">有效控制口蹄疫、高致病性禽流感等重大动物疫病发生。
</t>
    </r>
    <r>
      <rPr>
        <b/>
        <sz val="9"/>
        <color theme="1"/>
        <rFont val="宋体"/>
        <charset val="134"/>
      </rPr>
      <t>目标2：</t>
    </r>
    <r>
      <rPr>
        <sz val="9"/>
        <color theme="1"/>
        <rFont val="宋体"/>
        <charset val="134"/>
      </rPr>
      <t xml:space="preserve">及时有效处置重大动物疫情和人畜共患病。
</t>
    </r>
    <r>
      <rPr>
        <b/>
        <sz val="9"/>
        <color theme="1"/>
        <rFont val="宋体"/>
        <charset val="134"/>
      </rPr>
      <t>目标3：</t>
    </r>
    <r>
      <rPr>
        <sz val="9"/>
        <color theme="1"/>
        <rFont val="宋体"/>
        <charset val="134"/>
      </rPr>
      <t>有效保障防疫人员的身体健康，提升了动物疫病防控能力。</t>
    </r>
  </si>
  <si>
    <t>发放生物安全防护用品</t>
  </si>
  <si>
    <t>≧1000件</t>
  </si>
  <si>
    <t>2000件</t>
  </si>
  <si>
    <t>防疫人员防护物资质量</t>
  </si>
  <si>
    <t>抗体合格率</t>
  </si>
  <si>
    <t>≥70%</t>
  </si>
  <si>
    <t>资金拨付及时性</t>
  </si>
  <si>
    <t>14万元</t>
  </si>
  <si>
    <t>基层防疫人员操作技术规范性</t>
  </si>
  <si>
    <t>有效提升防疫人员生物安全水平</t>
  </si>
  <si>
    <t xml:space="preserve">口蹄疫等重大动物疫病得到有效控制 
</t>
  </si>
  <si>
    <t>重大疫情环境污染降低性</t>
  </si>
  <si>
    <t>≤5</t>
  </si>
  <si>
    <t>2025年度省级财政农业防灾减灾和水利救灾资金
（动物防疫补助）项目绩效自评表</t>
  </si>
  <si>
    <t>2025年强制免疫注射补助经费</t>
  </si>
  <si>
    <r>
      <rPr>
        <b/>
        <sz val="9"/>
        <color theme="1"/>
        <rFont val="宋体"/>
        <charset val="134"/>
      </rPr>
      <t>目标1：</t>
    </r>
    <r>
      <rPr>
        <sz val="9"/>
        <color theme="1"/>
        <rFont val="宋体"/>
        <charset val="134"/>
      </rPr>
      <t xml:space="preserve">按照免疫操作规程，实施重大动物疫病强制免疫。
</t>
    </r>
    <r>
      <rPr>
        <b/>
        <sz val="9"/>
        <color theme="1"/>
        <rFont val="宋体"/>
        <charset val="134"/>
      </rPr>
      <t>目标2：</t>
    </r>
    <r>
      <rPr>
        <sz val="9"/>
        <color theme="1"/>
        <rFont val="宋体"/>
        <charset val="134"/>
      </rPr>
      <t>开展消毒灭源、流行病学调查、疫病监测、疫情防控等工作，并做好养殖场户免疫档案记录。</t>
    </r>
  </si>
  <si>
    <t>补助资金发放人数</t>
  </si>
  <si>
    <t>补助资金发放金额</t>
  </si>
  <si>
    <t>15.68万元</t>
  </si>
  <si>
    <t>应免畜禽</t>
  </si>
  <si>
    <t>应免畜禽覆盖率</t>
  </si>
  <si>
    <t>免疫操作技术</t>
  </si>
  <si>
    <t>免疫注射的及时性</t>
  </si>
  <si>
    <t>提高防疫人员工资</t>
  </si>
  <si>
    <t>防疫知识普及率</t>
  </si>
  <si>
    <t>重大动物疫病传播风险</t>
  </si>
  <si>
    <t>畜禽发病数</t>
  </si>
  <si>
    <t>减少</t>
  </si>
  <si>
    <r>
      <rPr>
        <b/>
        <sz val="20"/>
        <color theme="1"/>
        <rFont val="Times New Roman"/>
        <charset val="134"/>
      </rPr>
      <t>2025</t>
    </r>
    <r>
      <rPr>
        <b/>
        <sz val="20"/>
        <color theme="1"/>
        <rFont val="宋体"/>
        <charset val="134"/>
      </rPr>
      <t>年度省级财政农业防灾减灾资金和</t>
    </r>
    <r>
      <rPr>
        <b/>
        <sz val="20"/>
        <color theme="1"/>
        <rFont val="Times New Roman"/>
        <charset val="134"/>
      </rPr>
      <t xml:space="preserve">
</t>
    </r>
    <r>
      <rPr>
        <b/>
        <sz val="20"/>
        <color theme="1"/>
        <rFont val="宋体"/>
        <charset val="134"/>
      </rPr>
      <t>水利救灾资金（病死猪无害化处理项目）绩效自评表</t>
    </r>
  </si>
  <si>
    <t>病死猪无害化处理项目</t>
  </si>
  <si>
    <r>
      <rPr>
        <b/>
        <sz val="9"/>
        <color theme="1"/>
        <rFont val="宋体"/>
        <charset val="134"/>
      </rPr>
      <t>目标1：</t>
    </r>
    <r>
      <rPr>
        <sz val="9"/>
        <color theme="1"/>
        <rFont val="宋体"/>
        <charset val="134"/>
      </rPr>
      <t xml:space="preserve">无害化处理补助项目向处理企业按时足额发放补助，降低企业经济压力。
</t>
    </r>
    <r>
      <rPr>
        <b/>
        <sz val="9"/>
        <color theme="1"/>
        <rFont val="宋体"/>
        <charset val="134"/>
      </rPr>
      <t>目标2：</t>
    </r>
    <r>
      <rPr>
        <sz val="9"/>
        <color theme="1"/>
        <rFont val="宋体"/>
        <charset val="134"/>
      </rPr>
      <t xml:space="preserve">确保我县不发生由病死畜禽引起的食品安全、环境污染、疫病传播等公共卫生事件。
</t>
    </r>
    <r>
      <rPr>
        <b/>
        <sz val="9"/>
        <color theme="1"/>
        <rFont val="宋体"/>
        <charset val="134"/>
      </rPr>
      <t>目标3：</t>
    </r>
    <r>
      <rPr>
        <sz val="9"/>
        <color theme="1"/>
        <rFont val="宋体"/>
        <charset val="134"/>
      </rPr>
      <t>及时处理病死畜禽，减少其对环境的污染，保障畜牧业健康持续发展。</t>
    </r>
  </si>
  <si>
    <r>
      <rPr>
        <b/>
        <sz val="9"/>
        <color theme="1"/>
        <rFont val="宋体"/>
        <charset val="134"/>
      </rPr>
      <t>目标1：</t>
    </r>
    <r>
      <rPr>
        <sz val="9"/>
        <color theme="1"/>
        <rFont val="宋体"/>
        <charset val="134"/>
      </rPr>
      <t xml:space="preserve">无害化处理补助项目向处理企业按时足额发放补助，企业经济压力下降。
</t>
    </r>
    <r>
      <rPr>
        <b/>
        <sz val="9"/>
        <color theme="1"/>
        <rFont val="宋体"/>
        <charset val="134"/>
      </rPr>
      <t>目标2：</t>
    </r>
    <r>
      <rPr>
        <sz val="9"/>
        <color theme="1"/>
        <rFont val="宋体"/>
        <charset val="134"/>
      </rPr>
      <t xml:space="preserve">县域未发生由病死畜禽引起的食品安全、环境污染、疫病传播等公共卫生事件。
</t>
    </r>
    <r>
      <rPr>
        <b/>
        <sz val="9"/>
        <color theme="1"/>
        <rFont val="宋体"/>
        <charset val="134"/>
      </rPr>
      <t>目标3：</t>
    </r>
    <r>
      <rPr>
        <sz val="9"/>
        <color theme="1"/>
        <rFont val="宋体"/>
        <charset val="134"/>
      </rPr>
      <t>企业全年及时处理病死畜禽，减少其对环境的污染，保障畜牧业健康持续发展。</t>
    </r>
  </si>
  <si>
    <t>0.26万元</t>
  </si>
  <si>
    <t>2025年度省级财政高标准农田项目对市县转移支付绩效自评表</t>
  </si>
  <si>
    <t>山丹县2025年高标准农田建设省级财政资金</t>
  </si>
  <si>
    <t>632.4（提前下达509，本次下达123.4）</t>
  </si>
  <si>
    <r>
      <rPr>
        <b/>
        <sz val="9"/>
        <color theme="1"/>
        <rFont val="宋体"/>
        <charset val="134"/>
      </rPr>
      <t>目标1：</t>
    </r>
    <r>
      <rPr>
        <sz val="9"/>
        <color theme="1"/>
        <rFont val="宋体"/>
        <charset val="134"/>
      </rPr>
      <t>建设高标准农田2.3万亩，其中：新建高标准农田1万亩，提升改造1.3亩，通过项目建设，有效改善项目区农田基础设施条件，提升耕地质量，提高粮食综合生产能力，提升农田灌溉排水和节水能力。</t>
    </r>
  </si>
  <si>
    <r>
      <rPr>
        <b/>
        <sz val="9"/>
        <color theme="1"/>
        <rFont val="宋体"/>
        <charset val="134"/>
      </rPr>
      <t>目标1：</t>
    </r>
    <r>
      <rPr>
        <sz val="9"/>
        <color theme="1"/>
        <rFont val="宋体"/>
        <charset val="134"/>
      </rPr>
      <t xml:space="preserve">开工建设2.03万亩（新建0.51万亩、改造提升1.52万亩），开工率81%，正在开展施工招标准备工作0.49万亩。
</t>
    </r>
  </si>
  <si>
    <t>新建面积（万亩）</t>
  </si>
  <si>
    <t>项目建设年度为2年，个别项目设计时间较长，影响项目批复进度</t>
  </si>
  <si>
    <t>改造提升面积（万亩）</t>
  </si>
  <si>
    <t>其中：高效节水面积（万亩）</t>
  </si>
  <si>
    <t>田间道路通达度</t>
  </si>
  <si>
    <t>平原区达到100% 丘陵区≥90%</t>
  </si>
  <si>
    <t>田间基础设施占地率</t>
  </si>
  <si>
    <t>≤8%</t>
  </si>
  <si>
    <t>任务完成及时性</t>
  </si>
  <si>
    <t>1-2年</t>
  </si>
  <si>
    <t>种粮综合成本</t>
  </si>
  <si>
    <t>明显降低</t>
  </si>
  <si>
    <t>财政资金亩均补助水平</t>
  </si>
  <si>
    <t>≥2266</t>
  </si>
  <si>
    <t>水土保持成本</t>
  </si>
  <si>
    <r>
      <rPr>
        <sz val="10"/>
        <color theme="1"/>
        <rFont val="宋体"/>
        <charset val="134"/>
      </rPr>
      <t>明显降低</t>
    </r>
  </si>
  <si>
    <t>种粮收益</t>
  </si>
  <si>
    <t>明显提升</t>
  </si>
  <si>
    <r>
      <rPr>
        <sz val="10"/>
        <color theme="1"/>
        <rFont val="宋体"/>
        <charset val="134"/>
      </rPr>
      <t>明显提升</t>
    </r>
  </si>
  <si>
    <t>粮食综合生产能力</t>
  </si>
  <si>
    <t>耕地质量</t>
  </si>
  <si>
    <t>农业种植结构</t>
  </si>
  <si>
    <t>优化</t>
  </si>
  <si>
    <t>水资源利用率</t>
  </si>
  <si>
    <t>进一步优化</t>
  </si>
  <si>
    <t>受益群众满意率</t>
  </si>
  <si>
    <t>山丹县转移支付区域（省级农机购置与应用补贴）绩效自评表</t>
  </si>
  <si>
    <t>省级财政资金（农机购置与应用补贴项目 ）</t>
  </si>
  <si>
    <t>按照资金使用要求，优先使用中央农机购置补贴资金再使用省级资金</t>
  </si>
  <si>
    <t>受中央资金使用进度、农户购机积极性、企业操作规范度及核查周期的影响，省级资金未执行。后续将加强中央与省级资金使用进度的统筹衔接，针对影响资金执行的各类因素逐一整改，推动省级资金按需、按序执行，切实提升资金执行准确性和效率。</t>
  </si>
  <si>
    <t>一是农机装备水平显著提升；二是全年新增粮食生产及各类农机具160台套以上；三是确保农作物耕种收综合机械化率达到87.97%以上。</t>
  </si>
  <si>
    <t>省级农机购置补贴资金未使用</t>
  </si>
  <si>
    <t>农机购置就应用补贴机具数</t>
  </si>
  <si>
    <t>≥160（台）</t>
  </si>
  <si>
    <t>按资金使用要求，优先使用中央农机购置与应用补贴资金，待中央资金使用完毕后再使用省级资金。2025年偏差原因主要有：1.部分机具补贴额度下调影响购机积极性。部分型号机具补贴标准较往年有所降低，单台补贴金额减少，对农户特别是小农户的购机意愿产生一定影响。2.企业端操作不规范影响办理效率。部分农机生产企业存在信息上传滞后、铭牌参数标注简略、发票开具不规范等问题；3.在核查过程中，出现部分购机人外出务工、机具临时作业离境等情况，间接延长核查周期，影响资金兑付进度。下一步改进措施，一是加强政策宣传与引导。积极向农户及合作社宣传解读农机购置补贴政策，包括补贴范围、标准、申报流程等，提高政策透明度和知晓率，稳定购机预期。二是优化协同服务机制。加强与农机生产、销售企业的沟通，督促其规范操作，确保补贴申请材料齐全、准确、及时。同时，优化核查方式，利用信息化手段提高核查效率，并合理安排核查时间，减少因人员、机具流动造成的延误。三是强化资金精细化管理。持续跟踪中央与省级补贴资金使用进度，加强需求预测与分析，为下一年度资金预算编制和高效使用提供依据。</t>
  </si>
  <si>
    <t>农作物耕种收综合机械化率</t>
  </si>
  <si>
    <t>≥87.97%</t>
  </si>
  <si>
    <t>农机购置补贴年度资金兑付率</t>
  </si>
  <si>
    <t>省级农机购置补贴资金成本</t>
  </si>
  <si>
    <t>≦199</t>
  </si>
  <si>
    <t>农机购置与应用补贴直接受益户数</t>
  </si>
  <si>
    <t>≥119（户）</t>
  </si>
  <si>
    <t>农机化服务能力</t>
  </si>
  <si>
    <t>购机者满意度</t>
  </si>
  <si>
    <t>注：1.资金使用单位按项目绩效目标填报，主管部门汇总时按区域绩效目标填报。
    2.其他资金包括和中央财政资金、地方财政资金共同投入到同一项目的自有资金、社会资金，以及以前年度的结转结余资金等。                                    
    3.全年执行数是指按照国库集中支付制度要求所形成的实际支出。</t>
  </si>
  <si>
    <t>山丹县高标准农田建设评价激励资金</t>
  </si>
  <si>
    <t>300（激励资金）</t>
  </si>
  <si>
    <r>
      <rPr>
        <b/>
        <sz val="9"/>
        <color theme="1"/>
        <rFont val="宋体"/>
        <charset val="134"/>
      </rPr>
      <t>目标1：</t>
    </r>
    <r>
      <rPr>
        <sz val="9"/>
        <color theme="1"/>
        <rFont val="宋体"/>
        <charset val="134"/>
      </rPr>
      <t xml:space="preserve">新建高标准农田1200亩，通过项目建设，有效改善项目区农田基础设施条件，提升耕地质量，提高粮食综合生产能力。
</t>
    </r>
    <r>
      <rPr>
        <b/>
        <sz val="9"/>
        <color theme="1"/>
        <rFont val="宋体"/>
        <charset val="134"/>
      </rPr>
      <t>目标2：</t>
    </r>
    <r>
      <rPr>
        <sz val="9"/>
        <color theme="1"/>
        <rFont val="宋体"/>
        <charset val="134"/>
      </rPr>
      <t>新增高效节水灌溉面积1200亩，有效提升农田灌溉排水和节水能力。</t>
    </r>
  </si>
  <si>
    <r>
      <rPr>
        <b/>
        <sz val="9"/>
        <color theme="1"/>
        <rFont val="宋体"/>
        <charset val="134"/>
      </rPr>
      <t>目标1：</t>
    </r>
    <r>
      <rPr>
        <sz val="9"/>
        <color theme="1"/>
        <rFont val="宋体"/>
        <charset val="134"/>
      </rPr>
      <t xml:space="preserve">建成高标准农田1200亩，通过项目建设，有效改善项目区农田基础设施条件，提升耕地质量，提高粮食综合生产能力。
</t>
    </r>
    <r>
      <rPr>
        <b/>
        <sz val="9"/>
        <color theme="1"/>
        <rFont val="宋体"/>
        <charset val="134"/>
      </rPr>
      <t>目标2：</t>
    </r>
    <r>
      <rPr>
        <sz val="9"/>
        <color theme="1"/>
        <rFont val="宋体"/>
        <charset val="134"/>
      </rPr>
      <t>新增高效节水灌溉面积1200亩，有效提升农田灌溉排水和节水能力。</t>
    </r>
  </si>
  <si>
    <t>2025年度省级财政农村土地经营权流转以奖代补项目
绩效自评表</t>
  </si>
  <si>
    <t>农村土地经营权流转以奖代补项目</t>
  </si>
  <si>
    <t>山丹县农村经营指导站</t>
  </si>
  <si>
    <t>通过项目扶持，持续提升土地经营权流转规范管理水平，开展土承包地管理政策宣传培训1次；通过培训不断强化基层干部依法指导农村土地承包、流转工作。增强流转双方法律意识，减少流转矛盾纠纷发生。</t>
  </si>
  <si>
    <t>着力指导做好备案审查、准入监管、合同签订、风险防范等工作，及时妥善调处农村土地承包经营权纠纷,组织宣传、培训等活动12期，发放法律法规宣传资料40000余份，土地流转合同示范文本6000余份，2025年全县土地流转面积达46.17万亩。</t>
  </si>
  <si>
    <t>开展土地流转资格审查乡镇数量</t>
  </si>
  <si>
    <t>无偏差</t>
  </si>
  <si>
    <t>举办全县承包地管理培训班</t>
  </si>
  <si>
    <t>1期</t>
  </si>
  <si>
    <t>12期</t>
  </si>
  <si>
    <t>培训学员</t>
  </si>
  <si>
    <t>≧100人</t>
  </si>
  <si>
    <t>800人</t>
  </si>
  <si>
    <t>规范签订流转合同率</t>
  </si>
  <si>
    <t>培训合格率</t>
  </si>
  <si>
    <t>项目完成时间</t>
  </si>
  <si>
    <t>2025年9月底</t>
  </si>
  <si>
    <t>奖补标准</t>
  </si>
  <si>
    <t>=10万元</t>
  </si>
  <si>
    <t>农村承包地管理工作水平</t>
  </si>
  <si>
    <t>满意度</t>
  </si>
  <si>
    <t xml:space="preserve">    2.绩效自评采取打分评价形式，满分为100分，主管部门可根据指标的重要程度自主确定各项二、三级指标的权重分值，各项指标得分加总得出该项目绩效自评的总分（中央和省委巡视、各级审计和财政监督中发现问题的酌情扣分），各项指标得分最高不能超过该指标分值上限，原则上一级指标分值统一设置为：产出指标40分、成本指标20分、效益指标20分、满意度指标10分、预算资金执行率10分。</t>
  </si>
  <si>
    <t xml:space="preserve">    3.本表资金使用单位按具体项目填报，主管部门按二级项目汇总绩效目标，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汇总时以资金额度为权重，对分值加权平均计算。</t>
  </si>
  <si>
    <t>中央财政农业防灾减灾资金和水利救灾资金
（基层动物防疫人员（实施强制免疫注射）补助经费）
转移支付2025年度绩效自评表</t>
  </si>
  <si>
    <t>2025年基层动物防疫人员（实施强制免疫注射）补助经费项目</t>
  </si>
  <si>
    <t>科学分配防疫员工资</t>
  </si>
  <si>
    <t>目标1：保障重大动物疫病防控工作的实施
目标2：有效控制和清除传染病
目标3：提高动物疫病防控水平</t>
  </si>
  <si>
    <t>发放防疫员工资人数</t>
  </si>
  <si>
    <t>≥120人</t>
  </si>
  <si>
    <t>120人</t>
  </si>
  <si>
    <t>≥25000份</t>
  </si>
  <si>
    <t>防疫人员工资拨付率</t>
  </si>
  <si>
    <t>防疫人员工资发放及时性</t>
  </si>
  <si>
    <t>13.32万元</t>
  </si>
  <si>
    <t>中央财政二轮延包试点项目绩效自评表</t>
  </si>
  <si>
    <t>中央财政资金（二轮延包试点项目 ）</t>
  </si>
  <si>
    <t>章晓东  18793669008</t>
  </si>
  <si>
    <t>资金分配严格按照试点工作规划，分配科学合理</t>
  </si>
  <si>
    <t>资金下达及时足额，无延迟、截留、克扣等问题</t>
  </si>
  <si>
    <t>资金拨付合规，严格按照项目实施进度拨付资金</t>
  </si>
  <si>
    <t>资金使用严格遵循财政资金管理相关规定，专款专用</t>
  </si>
  <si>
    <t>支出结构合理，无超预算、挪用、截留资金等违规情况</t>
  </si>
  <si>
    <t>积极开展全面自查，确保预算绩效管理落到实处。</t>
  </si>
  <si>
    <t>切实履行主体责任，确保资金使用合规、高效。</t>
  </si>
  <si>
    <t>到2025年底，第二轮土地承包到期的111个村全面开展二轮延包试点，按照农业农村部“八步工作法”有序推进试点工作，全面开展承包合同网签，建立健全二轮延包档案管理制度，农民群众参与率达到98%以上，满意度达到95%以上。</t>
  </si>
  <si>
    <t>至目前，第二轮土地承包到期的8个乡镇111个村全面开展二轮延包试点，111个村已完成摸底核实、村级延包方案制定、信息公示等工作，完成承包合同网签27717份，建立健全二轮延包档案管理制度，农民群众参与率达到99%，满意度达到98%。</t>
  </si>
  <si>
    <t>开展承包合同网签的村（个）</t>
  </si>
  <si>
    <t>完成承包合同签订的农户比例</t>
  </si>
  <si>
    <t>试点工作正在有序推进</t>
  </si>
  <si>
    <t>已到期村组启动延包工作比例</t>
  </si>
  <si>
    <t>试点任务基本完成时间</t>
  </si>
  <si>
    <t>2026年12月底前</t>
  </si>
  <si>
    <t>正在推进中</t>
  </si>
  <si>
    <t>延包成本（元/亩）</t>
  </si>
  <si>
    <t>≤3</t>
  </si>
  <si>
    <t>二轮延包试点工作</t>
  </si>
  <si>
    <t>有序推进</t>
  </si>
  <si>
    <t>正有序、稳步推进</t>
  </si>
  <si>
    <t>农户承包关系</t>
  </si>
  <si>
    <t>进一步稳定了农户承包关系</t>
  </si>
  <si>
    <t>二轮延包档案资料管理制度</t>
  </si>
  <si>
    <t>健全</t>
  </si>
  <si>
    <t>建立健全相关制度</t>
  </si>
  <si>
    <t>群众参与率</t>
  </si>
  <si>
    <t>农民群众满意度</t>
  </si>
  <si>
    <t>...</t>
  </si>
  <si>
    <t>中央对地方转移支付区域（山丹县高标准农田建设项目）绩效自评表</t>
  </si>
  <si>
    <t>中央财政耕地建设与利用资金（高标准农田建设项目 ）</t>
  </si>
  <si>
    <t>朱栋13993666218</t>
  </si>
  <si>
    <t>资金分配精准</t>
  </si>
  <si>
    <t>资金下达及时</t>
  </si>
  <si>
    <t>资金拨付及时</t>
  </si>
  <si>
    <t>资金使用规范</t>
  </si>
  <si>
    <t>资金执行准确</t>
  </si>
  <si>
    <t>预算绩效管理明晰</t>
  </si>
  <si>
    <t>责任履行高效</t>
  </si>
  <si>
    <t>目标1：建设高标准农田2.3万亩，其中：新建高标准农田1万亩，提升改造1.3亩，通过项目建设，有效改善项目区农田基础设施条件，提升耕地质量，提高粮食综合生产能力，提升农田灌溉排水和节水能力。</t>
  </si>
  <si>
    <t>目标1：开工建设2.03万亩（建成1.72万亩，在建0.31万亩），开工率88.26%，正在开展施工招投标0.27万亩。</t>
  </si>
  <si>
    <t>山丹县转移支付区域（老旧农业机械报废更新）绩效自评表</t>
  </si>
  <si>
    <t>中央财政资金（老旧农业机械报废更新 ）</t>
  </si>
  <si>
    <t>农机装备结构进一步优化，全年报废各类农业机械大于等于2043台套。</t>
  </si>
  <si>
    <t>农机装备结构进一步优化，全年报废各类农业机械3339台套。</t>
  </si>
  <si>
    <t>报废更新机具数</t>
  </si>
  <si>
    <t>≥2043（台）</t>
  </si>
  <si>
    <t>3339（台）</t>
  </si>
  <si>
    <t>年度资金兑付率</t>
  </si>
  <si>
    <t>≤505万</t>
  </si>
  <si>
    <t>直接受益户数</t>
  </si>
  <si>
    <t>≥671（户）</t>
  </si>
  <si>
    <t>1162（户）</t>
  </si>
  <si>
    <t>山丹县转移支付区域（中央农机购置与应用补贴）绩效自评表</t>
  </si>
  <si>
    <t>中央财政资金（农机购置与应用补贴项目 ）</t>
  </si>
  <si>
    <t>一是农机装备水平显著提高；二是全年新增粮食生产和各类农机具1907台套；三是农作物耕种收综合机械化率达到87.97%。</t>
  </si>
  <si>
    <t>一是农机装备水平显著提高；二是全年新增粮食生产和各类农机具1828台套；三是农作物耕种收综合机械化率达到87.97%。</t>
  </si>
  <si>
    <t>≥1907（台）</t>
  </si>
  <si>
    <t>1828（台）</t>
  </si>
  <si>
    <t>2025年偏差原因主要有：1.部分机具补贴额度下调影响购机积极性。部分型号机具补贴标准较往年有所降低，单台补贴金额减少，对农户特别是小农户的购机意愿产生一定影响。2.企业端操作不规范影响办理效率。部分农机生产企业存在信息上传滞后、铭牌参数标注简略、发票开具不规范等问题；3.在核查过程中，出现部分购机人外出务工、机具临时作业离境等情况，间接延长核查周期，影响资金兑付进度。下一步改进措施，一是加强政策宣传与引导。积极向农户及合作社宣传解读农机购置补贴政策，包括补贴范围、标准、申报流程等，提高政策透明度和知晓率，稳定购机预期。二是优化协同服务机制。加强与农机生产、销售企业的沟通，督促其规范操作，确保补贴申请材料齐全、准确、及时。同时，优化核查方式，利用信息化手段提高核查效率，并合理安排核查时间，减少因人员、机具流动造成的延误。三是强化资金精细化管理。持续跟踪中央与省级补贴资金使用进度，加强需求预测与分析，为下一年度资金预算编制和高效使用提供依据。</t>
  </si>
  <si>
    <t>购机者购机成本</t>
  </si>
  <si>
    <t>≥1400（户）</t>
  </si>
  <si>
    <t>1084（户）</t>
  </si>
  <si>
    <t>山丹县原生态富硒农产品开发研究及人才培养项目</t>
  </si>
  <si>
    <r>
      <rPr>
        <sz val="11"/>
        <color theme="1"/>
        <rFont val="宋体"/>
        <charset val="134"/>
      </rPr>
      <t xml:space="preserve"> </t>
    </r>
    <r>
      <rPr>
        <sz val="11"/>
        <color indexed="8"/>
        <rFont val="宋体"/>
        <charset val="134"/>
      </rPr>
      <t>年度资金总额：</t>
    </r>
  </si>
  <si>
    <t xml:space="preserve">  通过项目建设筛选出符合人体所需硒含量且适宜我县种植的富硒作物品种。同时通过派出学习、开展培训班、现场观摩和技术指导等形式建成一支具有技术型、营销型、品牌建设型的富硒产业人才团队，以解决产业与人才对接上产生的矛盾问题。从而打出我县自己的富硒品牌，促进巩固拓展脱贫攻坚成果同乡村振兴有效衔接等工作。</t>
  </si>
  <si>
    <t>培养农村实用人才</t>
  </si>
  <si>
    <t>≥8人</t>
  </si>
  <si>
    <t>项目实施验收合格率</t>
  </si>
  <si>
    <t>项目实施及时完工率</t>
  </si>
  <si>
    <t>≤1.2万元</t>
  </si>
  <si>
    <t>1.2万元</t>
  </si>
  <si>
    <t>提升山丹县富硒农产品附加值</t>
  </si>
  <si>
    <t>≥40%</t>
  </si>
  <si>
    <t>由于我县富硒产业还处于起步阶段，富硒品牌的影响力还不够大，因此富硒产品的价格提升空间还不大，导致附加值提升效果不明显</t>
  </si>
  <si>
    <t>带动发展富硒产业的合作社</t>
  </si>
  <si>
    <t>≥2个</t>
  </si>
  <si>
    <t>2个</t>
  </si>
  <si>
    <t>带动发展富硒产业的种植户</t>
  </si>
  <si>
    <t>≥5户</t>
  </si>
  <si>
    <t>5户</t>
  </si>
  <si>
    <t>筛选出符合人体所需硒含量且适宜我县种植的富硒作物品种</t>
  </si>
  <si>
    <t>≥1种</t>
  </si>
  <si>
    <t>2种</t>
  </si>
  <si>
    <t>群众满意度</t>
  </si>
  <si>
    <t>注: 1.其他资金包括中央补助、各级财政资金共同投入到同一项目的自有资金、社会资金等。
    2.绩效自评采取打分评价形式，满分为100分，各部门可根据指标的重要程度自主确定各项三级指标的权重分值，各项指标得分加总得出该
项目绩效自评的总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
    3.本表资金使用单位按具体项目填报，主管部门按二级项目汇总绩效目标，对于定里指标，绝对值直接累加计算，相对值按照资金额度加权平均计算;定性指标根据指标完成情况分为:全部或基本达成预期指标、部分达成预期指标并具有-定效果、未达成预期指标且效果较差三档，分别按照100%-80% (含)、 80%-60% (含)、60%-0%合理填写完成比例。</t>
  </si>
  <si>
    <t>山丹县富硒土地认定项目绩效自评表</t>
  </si>
  <si>
    <t>山丹县富硒土地认定项目</t>
  </si>
  <si>
    <t>本项目争取一年内申报获得国家天然富硒土地认定一处，认证面积不少于4000亩，并取得中国地质协会认证证书</t>
  </si>
  <si>
    <t>本项目申报获得国家天然富硒土地认定一处，认证面积4861.72亩，并取得中国地质协会认证证书</t>
  </si>
  <si>
    <t>《87.94</t>
  </si>
  <si>
    <t>认证面积4000亩</t>
  </si>
  <si>
    <t>4861.72亩</t>
  </si>
  <si>
    <t>认定结果准确率</t>
  </si>
  <si>
    <t>项目完实施完工期限</t>
  </si>
  <si>
    <t>《1年</t>
  </si>
  <si>
    <t xml:space="preserve">经济效益指标
</t>
  </si>
  <si>
    <t xml:space="preserve">社会效益指标
</t>
  </si>
  <si>
    <t>富硒土地开展</t>
  </si>
  <si>
    <t>发挥效益</t>
  </si>
  <si>
    <t>富硒资源可持续利用率</t>
  </si>
  <si>
    <t>企业、农户满意度</t>
  </si>
  <si>
    <t>富硒土地认定项目</t>
  </si>
  <si>
    <t>力争一年内申报获得国家天然富硒土地认定一处，认证面积不少于2000亩，并取得中国地质协会认证证书，实现我省富硒土地认定零突破。在此基础上开展富硒基地示范点建设，通过项目建设，为我县12万亩高富硒土地认定，富硒资源开发利用、产业发展奠定基础。</t>
  </si>
  <si>
    <t>2024年积极委托省地质调查研究院开展天然硒土地认定工作，10月18日中国地质学会公布的第四批天然富硒土地认定名单，我县清泉镇2159亩土地荣登榜单，成为全省首块被认证的天然富硒地地。</t>
  </si>
  <si>
    <t>绩效目标</t>
  </si>
  <si>
    <t>&lt;=50万</t>
  </si>
  <si>
    <t>万</t>
  </si>
  <si>
    <t>认证面积</t>
  </si>
  <si>
    <t>=2000亩</t>
  </si>
  <si>
    <t>2159</t>
  </si>
  <si>
    <t>亩</t>
  </si>
  <si>
    <t>107.95%</t>
  </si>
  <si>
    <t>认证国家天然富硒土地</t>
  </si>
  <si>
    <t>=1处</t>
  </si>
  <si>
    <t>处</t>
  </si>
  <si>
    <t>项目完工期限</t>
  </si>
  <si>
    <t>完成富硒土地认证</t>
  </si>
  <si>
    <t>取得认证证书</t>
  </si>
  <si>
    <t>为山丹12万亩富硒土地资源开发奠定基础</t>
  </si>
  <si>
    <t>&gt;=5%</t>
  </si>
  <si>
    <t>5</t>
  </si>
  <si>
    <t>形成全国富硒土地资源标识</t>
  </si>
  <si>
    <t>企业农户满意度</t>
  </si>
  <si>
    <t>&gt;=96%</t>
  </si>
  <si>
    <t>96</t>
  </si>
  <si>
    <t>97.33</t>
  </si>
  <si>
    <t xml:space="preserve"> 
部门（单位）审核意见：
     审核人签字： （盖章）
             年  月   日</t>
  </si>
  <si>
    <t xml:space="preserve">
财政归口股室审核意见：
              审核人签字： （盖章）
                  年  月   日</t>
  </si>
  <si>
    <t xml:space="preserve"> 
财政局监督和绩效评价股审核意见：
                   审核人签字： （盖章）
                         年  月   日</t>
  </si>
  <si>
    <t>100000</t>
  </si>
  <si>
    <t>力争一年内申报获得国家天然富硒土地认定一处，认证面积不少于4000亩，并取得中国地质协会认证证书，实现我省富硒土地认定零突破。在此基础上开展富硒基地示范点建设，通过项目建设，为我县12万亩高富硒土地认定，富硒资源开发利用、产业发展奠定基础。</t>
  </si>
  <si>
    <t>2025年积极委托省地质调查研究院开展天然硒土地认定工作，10月18日中国地质学会公布的第四批天然富硒土地认定名单，我县清泉镇2159亩土地荣登榜单，成为全省首块被认证的天然富硒地地。</t>
  </si>
  <si>
    <t>4000亩</t>
  </si>
  <si>
    <t>2024年12月31日前</t>
  </si>
  <si>
    <t xml:space="preserve"> 
部门（单位）审核意见：
     审核人签字： （盖章）
             年  月   日</t>
  </si>
  <si>
    <t xml:space="preserve">
财政归口股室审核意见：
              审核人签字： （盖章）
                  年  月   日</t>
  </si>
  <si>
    <t xml:space="preserve"> 
财政局监督和绩效评价股审核意见：
                   审核人签字： （盖章）
                         年  月   日</t>
  </si>
  <si>
    <t xml:space="preserve"> 中央转移支付山丹县（耕地地力保护补贴资金）绩效自评表</t>
  </si>
  <si>
    <r>
      <rPr>
        <sz val="10"/>
        <rFont val="宋体"/>
        <charset val="134"/>
      </rPr>
      <t>耕地建设与利用资金（</t>
    </r>
    <r>
      <rPr>
        <sz val="10"/>
        <rFont val="Times New Roman"/>
        <charset val="134"/>
      </rPr>
      <t>2025</t>
    </r>
    <r>
      <rPr>
        <sz val="10"/>
        <rFont val="宋体"/>
        <charset val="134"/>
      </rPr>
      <t>年耕地地力保护补贴资金项目</t>
    </r>
    <r>
      <rPr>
        <sz val="10"/>
        <rFont val="Times New Roman"/>
        <charset val="134"/>
      </rPr>
      <t xml:space="preserve"> </t>
    </r>
    <r>
      <rPr>
        <sz val="10"/>
        <rFont val="宋体"/>
        <charset val="134"/>
      </rPr>
      <t>）</t>
    </r>
  </si>
  <si>
    <t>实施耕地地力保护补贴，耕地地力水平持平或提高；化肥用量减少或持平，有机肥施量增加。</t>
  </si>
  <si>
    <r>
      <rPr>
        <sz val="10"/>
        <color rgb="FF000000"/>
        <rFont val="宋体"/>
        <charset val="134"/>
      </rPr>
      <t>兑付耕地地力保护补贴资金</t>
    </r>
    <r>
      <rPr>
        <sz val="10"/>
        <color indexed="8"/>
        <rFont val="Times New Roman"/>
        <charset val="0"/>
      </rPr>
      <t>6274</t>
    </r>
    <r>
      <rPr>
        <sz val="10"/>
        <color rgb="FF000000"/>
        <rFont val="宋体"/>
        <charset val="134"/>
      </rPr>
      <t>万元。鼓励和引导农民通过增施有机肥等措施，保护和提升耕地质量，提高了农业劳动生产率，降低了粮农种粮生产成本，促进粮食增产、农业增效和农民增收，进一步提高农民保护耕地的积极性，确保粮食安全、农业生产可持续发展。</t>
    </r>
  </si>
  <si>
    <t>补贴资金发放数额</t>
  </si>
  <si>
    <t>=6274万元</t>
  </si>
  <si>
    <t>6274万元</t>
  </si>
  <si>
    <t>有机肥施量</t>
  </si>
  <si>
    <t>化学肥料使用量</t>
  </si>
  <si>
    <t>减少或持平</t>
  </si>
  <si>
    <t>补贴资金到户率</t>
  </si>
  <si>
    <t>补奖资金发放到位时间</t>
  </si>
  <si>
    <t>6月30日前</t>
  </si>
  <si>
    <t>6月30日发放到位</t>
  </si>
  <si>
    <t>化肥施用量</t>
  </si>
  <si>
    <t>农民种地积极性</t>
  </si>
  <si>
    <t>提高耕地地力水平</t>
  </si>
  <si>
    <t>持平或提高</t>
  </si>
  <si>
    <t>满意度
指标</t>
  </si>
  <si>
    <t>参与调查的农民满意度</t>
  </si>
  <si>
    <t>基础设施维护费</t>
  </si>
  <si>
    <t>应突刮大风将两栋种子库房受到损毁，直接影响小麦种子的安全生产，项目实施后，完成小麦新增新品种安全贮藏2000吨，挽回直接经济损失560万元，挽回小麦良种推广繁育后农户经济效益1080万元。</t>
  </si>
  <si>
    <t>库房房顶已全部维修完工，经验收合格</t>
  </si>
  <si>
    <t>贮存种子库房彩钢屋维修投入</t>
  </si>
  <si>
    <t>&gt;=5万元</t>
  </si>
  <si>
    <t>库房面积</t>
  </si>
  <si>
    <t>&gt;=2000平方米</t>
  </si>
  <si>
    <t>2000</t>
  </si>
  <si>
    <t>平方米</t>
  </si>
  <si>
    <t>维修库房彩钢屋</t>
  </si>
  <si>
    <t>&gt;=2个</t>
  </si>
  <si>
    <t>按时完成贮存种子库房彩钢屋维修</t>
  </si>
  <si>
    <t>11月底之前</t>
  </si>
  <si>
    <t>为种子贮存提供更好的场地</t>
  </si>
  <si>
    <t>为农户提供优质种子合格率</t>
  </si>
  <si>
    <t>吸引更多的农户，种植小麦为农民提供高质量种子。</t>
  </si>
  <si>
    <t>97.66</t>
  </si>
  <si>
    <t>2025年度省级财政农业防灾减灾和水利救灾资金
（检疫监督及调运监管经费项目）绩效自评表</t>
  </si>
  <si>
    <t>检疫监督及调运监管经费项目</t>
  </si>
  <si>
    <r>
      <rPr>
        <b/>
        <sz val="9"/>
        <color theme="1"/>
        <rFont val="宋体"/>
        <charset val="134"/>
      </rPr>
      <t>目标1：</t>
    </r>
    <r>
      <rPr>
        <sz val="9"/>
        <color theme="1"/>
        <rFont val="宋体"/>
        <charset val="134"/>
      </rPr>
      <t xml:space="preserve">购买防疫物资为产地检疫和落地监管等工作提供安全保障，培训基层检疫和落地监管人员。
</t>
    </r>
    <r>
      <rPr>
        <b/>
        <sz val="9"/>
        <color theme="1"/>
        <rFont val="宋体"/>
        <charset val="134"/>
      </rPr>
      <t>目标2：</t>
    </r>
    <r>
      <rPr>
        <sz val="9"/>
        <color theme="1"/>
        <rFont val="宋体"/>
        <charset val="134"/>
      </rPr>
      <t>推动提升产地检疫申报和落地监管等工作，有效提升产地检疫申报率和落地监管率。</t>
    </r>
  </si>
  <si>
    <r>
      <rPr>
        <b/>
        <sz val="9"/>
        <color theme="1"/>
        <rFont val="宋体"/>
        <charset val="134"/>
      </rPr>
      <t>目标1：</t>
    </r>
    <r>
      <rPr>
        <sz val="9"/>
        <color theme="1"/>
        <rFont val="宋体"/>
        <charset val="134"/>
      </rPr>
      <t xml:space="preserve">购买检疫和落地监管物资1批次。
</t>
    </r>
    <r>
      <rPr>
        <b/>
        <sz val="9"/>
        <color theme="1"/>
        <rFont val="宋体"/>
        <charset val="134"/>
      </rPr>
      <t>目标2：</t>
    </r>
    <r>
      <rPr>
        <sz val="9"/>
        <color theme="1"/>
        <rFont val="宋体"/>
        <charset val="134"/>
      </rPr>
      <t>培训基层检疫、检疫申报和落地监管人员2场次160人次。</t>
    </r>
  </si>
  <si>
    <t>购买检疫和落地监管防疫物资1批次</t>
  </si>
  <si>
    <t>检疫、检疫申报等培训160人次</t>
  </si>
  <si>
    <t>≥150</t>
  </si>
  <si>
    <t>检疫、检疫申报等培训2场次</t>
  </si>
  <si>
    <t>≥2</t>
  </si>
  <si>
    <t>培训及时性</t>
  </si>
  <si>
    <r>
      <rPr>
        <sz val="9"/>
        <rFont val="Times New Roman"/>
        <charset val="134"/>
      </rPr>
      <t>100%</t>
    </r>
    <r>
      <rPr>
        <sz val="9"/>
        <rFont val="宋体"/>
        <charset val="134"/>
      </rPr>
      <t>—</t>
    </r>
    <r>
      <rPr>
        <sz val="9"/>
        <rFont val="Times New Roman"/>
        <charset val="134"/>
      </rPr>
      <t>80%</t>
    </r>
  </si>
  <si>
    <t>检疫和落地监管防疫物资合格率</t>
  </si>
  <si>
    <t>检疫申报后检疫率</t>
  </si>
  <si>
    <t>检疫和落地监管及时性</t>
  </si>
  <si>
    <t>病死畜禽无害化处理及时性</t>
  </si>
  <si>
    <t>严格产地检疫和落地监管降低动物发病率</t>
  </si>
  <si>
    <t>重大畜产品质量安全事故数</t>
  </si>
  <si>
    <t>投诉问题处理率</t>
  </si>
  <si>
    <t>防止病死畜禽乱丢乱弃影响环境或流向餐桌事件</t>
  </si>
  <si>
    <t>畜牧业可持续健康发展</t>
  </si>
  <si>
    <t>可持续</t>
  </si>
  <si>
    <t>工作人员满意度</t>
  </si>
  <si>
    <t xml:space="preserve">         山丹县2025年粮改饲项目绩效目标自评表</t>
  </si>
  <si>
    <t>山丹县2025年粮改饲项目</t>
  </si>
  <si>
    <t>全年预算数（A)</t>
  </si>
  <si>
    <t>全年执行数（B)</t>
  </si>
  <si>
    <t>2025年粮改饲项目实施面积4万亩，重点用于收储青贮玉米为主，兼顾收储苜蓿、燕麦等优质饲草（干草按照每吨折合3吨鲜全株青贮草料计算）12万吨。</t>
  </si>
  <si>
    <t>2025年实施粮改饲资金面积收贮任务4万亩，重点用于收储青贮玉米为主，兼顾收储苜蓿、燕麦等优质饲草（干草按照每吨折合3吨鲜全株青贮草料计算12万吨。</t>
  </si>
  <si>
    <t>122元/亩</t>
  </si>
  <si>
    <t>青贮发酵成功率</t>
  </si>
  <si>
    <r>
      <rPr>
        <sz val="11"/>
        <rFont val="宋体"/>
        <charset val="134"/>
      </rPr>
      <t>≥</t>
    </r>
    <r>
      <rPr>
        <sz val="11"/>
        <color rgb="FF000000"/>
        <rFont val="宋体"/>
        <charset val="134"/>
      </rPr>
      <t>90%</t>
    </r>
  </si>
  <si>
    <t>完成饲草收贮面积</t>
  </si>
  <si>
    <t>≥4万亩</t>
  </si>
  <si>
    <t>4万亩</t>
  </si>
  <si>
    <t>收贮专业化水平</t>
  </si>
  <si>
    <t>调整种植结构，构建种养结合、粮草兼顾的新型农牧业结构</t>
  </si>
  <si>
    <t>成效明显</t>
  </si>
  <si>
    <t>种植优质青贮饲草料，亩均纯收入较种植籽粒玉米提高比例</t>
  </si>
  <si>
    <t>秸秆饲料化利用率</t>
  </si>
  <si>
    <r>
      <rPr>
        <sz val="11"/>
        <rFont val="宋体"/>
        <charset val="134"/>
      </rPr>
      <t>≥</t>
    </r>
    <r>
      <rPr>
        <sz val="11"/>
        <color rgb="FF000000"/>
        <rFont val="宋体"/>
        <charset val="134"/>
      </rPr>
      <t>82%</t>
    </r>
  </si>
  <si>
    <t>长效发展机制完善性</t>
  </si>
  <si>
    <t>受益项目实施主体（公司、养殖场、合作社、养殖户）满意度</t>
  </si>
  <si>
    <r>
      <rPr>
        <sz val="16"/>
        <color theme="1"/>
        <rFont val="CESI黑体-GB2312"/>
        <charset val="134"/>
      </rPr>
      <t>附件</t>
    </r>
    <r>
      <rPr>
        <sz val="16"/>
        <color theme="1"/>
        <rFont val="Times New Roman"/>
        <charset val="134"/>
      </rPr>
      <t>2</t>
    </r>
  </si>
  <si>
    <r>
      <rPr>
        <sz val="16"/>
        <color theme="1"/>
        <rFont val="方正小标宋简体"/>
        <charset val="134"/>
      </rPr>
      <t>中央转移支付山丹县</t>
    </r>
    <r>
      <rPr>
        <sz val="16"/>
        <color theme="1"/>
        <rFont val="Times New Roman"/>
        <charset val="134"/>
      </rPr>
      <t>(</t>
    </r>
    <r>
      <rPr>
        <sz val="16"/>
        <color theme="1"/>
        <rFont val="方正小标宋简体"/>
        <charset val="134"/>
      </rPr>
      <t>粮油规模种植主体单产提升行动项目</t>
    </r>
    <r>
      <rPr>
        <sz val="16"/>
        <color theme="1"/>
        <rFont val="Times New Roman"/>
        <charset val="134"/>
      </rPr>
      <t>)</t>
    </r>
    <r>
      <rPr>
        <sz val="16"/>
        <color theme="1"/>
        <rFont val="方正小标宋简体"/>
        <charset val="134"/>
      </rPr>
      <t>绩效自评表</t>
    </r>
  </si>
  <si>
    <r>
      <rPr>
        <sz val="11"/>
        <color theme="1"/>
        <rFont val="仿宋_GB2312"/>
        <charset val="134"/>
      </rPr>
      <t>（</t>
    </r>
    <r>
      <rPr>
        <sz val="11"/>
        <color theme="1"/>
        <rFont val="Times New Roman"/>
        <charset val="134"/>
      </rPr>
      <t>2025</t>
    </r>
    <r>
      <rPr>
        <sz val="11"/>
        <color theme="1"/>
        <rFont val="仿宋_GB2312"/>
        <charset val="134"/>
      </rPr>
      <t>年度）</t>
    </r>
  </si>
  <si>
    <r>
      <rPr>
        <sz val="11"/>
        <color rgb="FF000000"/>
        <rFont val="仿宋_GB2312"/>
        <charset val="134"/>
      </rPr>
      <t>填报单位：山丹县农业农村局</t>
    </r>
  </si>
  <si>
    <r>
      <rPr>
        <sz val="11"/>
        <color rgb="FF000000"/>
        <rFont val="仿宋_GB2312"/>
        <charset val="134"/>
      </rPr>
      <t>单位：万元</t>
    </r>
  </si>
  <si>
    <r>
      <rPr>
        <sz val="11"/>
        <color theme="1"/>
        <rFont val="仿宋_GB2312"/>
        <charset val="134"/>
      </rPr>
      <t>转移支付（项目）名称</t>
    </r>
  </si>
  <si>
    <r>
      <rPr>
        <sz val="11"/>
        <color theme="1"/>
        <rFont val="仿宋_GB2312"/>
        <charset val="134"/>
      </rPr>
      <t>山丹县</t>
    </r>
    <r>
      <rPr>
        <sz val="11"/>
        <color theme="1"/>
        <rFont val="Times New Roman"/>
        <charset val="134"/>
      </rPr>
      <t>2025</t>
    </r>
    <r>
      <rPr>
        <sz val="11"/>
        <color theme="1"/>
        <rFont val="仿宋_GB2312"/>
        <charset val="134"/>
      </rPr>
      <t>年粮油规模种植主体单产提升行动项目</t>
    </r>
  </si>
  <si>
    <r>
      <rPr>
        <sz val="11"/>
        <color theme="1"/>
        <rFont val="仿宋_GB2312"/>
        <charset val="134"/>
      </rPr>
      <t>中央主管部门</t>
    </r>
  </si>
  <si>
    <r>
      <rPr>
        <sz val="11"/>
        <color theme="1"/>
        <rFont val="仿宋_GB2312"/>
        <charset val="134"/>
      </rPr>
      <t>农业农村部</t>
    </r>
  </si>
  <si>
    <r>
      <rPr>
        <sz val="11"/>
        <color theme="1"/>
        <rFont val="仿宋_GB2312"/>
        <charset val="134"/>
      </rPr>
      <t>地方主管部门</t>
    </r>
  </si>
  <si>
    <r>
      <rPr>
        <sz val="11"/>
        <color theme="1"/>
        <rFont val="仿宋_GB2312"/>
        <charset val="134"/>
      </rPr>
      <t>山丹县农业农村局</t>
    </r>
  </si>
  <si>
    <r>
      <rPr>
        <sz val="11"/>
        <color theme="1"/>
        <rFont val="仿宋_GB2312"/>
        <charset val="134"/>
      </rPr>
      <t>资金使用单位</t>
    </r>
  </si>
  <si>
    <r>
      <rPr>
        <sz val="11"/>
        <color theme="1"/>
        <rFont val="仿宋_GB2312"/>
        <charset val="134"/>
      </rPr>
      <t>山丹县种子产业发展中心</t>
    </r>
  </si>
  <si>
    <r>
      <rPr>
        <sz val="11"/>
        <color theme="1"/>
        <rFont val="仿宋_GB2312"/>
        <charset val="134"/>
      </rPr>
      <t>资金投入情况</t>
    </r>
    <r>
      <rPr>
        <sz val="11"/>
        <color theme="1"/>
        <rFont val="Times New Roman"/>
        <charset val="134"/>
      </rPr>
      <t xml:space="preserve">
</t>
    </r>
    <r>
      <rPr>
        <sz val="11"/>
        <color theme="1"/>
        <rFont val="仿宋_GB2312"/>
        <charset val="134"/>
      </rPr>
      <t>（万元）</t>
    </r>
  </si>
  <si>
    <r>
      <rPr>
        <sz val="11"/>
        <color theme="1"/>
        <rFont val="仿宋_GB2312"/>
        <charset val="134"/>
      </rPr>
      <t>全年预算数（</t>
    </r>
    <r>
      <rPr>
        <sz val="11"/>
        <color theme="1"/>
        <rFont val="Times New Roman"/>
        <charset val="134"/>
      </rPr>
      <t>A</t>
    </r>
    <r>
      <rPr>
        <sz val="11"/>
        <color theme="1"/>
        <rFont val="仿宋_GB2312"/>
        <charset val="134"/>
      </rPr>
      <t>）</t>
    </r>
  </si>
  <si>
    <r>
      <rPr>
        <sz val="11"/>
        <color theme="1"/>
        <rFont val="仿宋_GB2312"/>
        <charset val="134"/>
      </rPr>
      <t>全年执行数（</t>
    </r>
    <r>
      <rPr>
        <sz val="11"/>
        <color theme="1"/>
        <rFont val="Times New Roman"/>
        <charset val="134"/>
      </rPr>
      <t>B</t>
    </r>
    <r>
      <rPr>
        <sz val="11"/>
        <color theme="1"/>
        <rFont val="仿宋_GB2312"/>
        <charset val="134"/>
      </rPr>
      <t>）</t>
    </r>
  </si>
  <si>
    <r>
      <rPr>
        <sz val="11"/>
        <color theme="1"/>
        <rFont val="仿宋_GB2312"/>
        <charset val="134"/>
      </rPr>
      <t>预算执行率</t>
    </r>
    <r>
      <rPr>
        <sz val="11"/>
        <color theme="1"/>
        <rFont val="Times New Roman"/>
        <charset val="134"/>
      </rPr>
      <t xml:space="preserve">
</t>
    </r>
    <r>
      <rPr>
        <sz val="11"/>
        <color theme="1"/>
        <rFont val="仿宋_GB2312"/>
        <charset val="134"/>
      </rPr>
      <t>（</t>
    </r>
    <r>
      <rPr>
        <sz val="11"/>
        <color theme="1"/>
        <rFont val="Times New Roman"/>
        <charset val="134"/>
      </rPr>
      <t>B/A*100%</t>
    </r>
    <r>
      <rPr>
        <sz val="11"/>
        <color theme="1"/>
        <rFont val="仿宋_GB2312"/>
        <charset val="134"/>
      </rPr>
      <t>）</t>
    </r>
  </si>
  <si>
    <r>
      <rPr>
        <sz val="11"/>
        <color theme="1"/>
        <rFont val="仿宋_GB2312"/>
        <charset val="134"/>
      </rPr>
      <t>年度资金总额：</t>
    </r>
  </si>
  <si>
    <r>
      <rPr>
        <sz val="11"/>
        <color theme="1"/>
        <rFont val="仿宋_GB2312"/>
        <charset val="134"/>
      </rPr>
      <t>其中：中央财政资金</t>
    </r>
  </si>
  <si>
    <r>
      <rPr>
        <sz val="11"/>
        <color theme="1"/>
        <rFont val="仿宋_GB2312"/>
        <charset val="134"/>
      </rPr>
      <t>地方财政资金</t>
    </r>
  </si>
  <si>
    <r>
      <rPr>
        <sz val="11"/>
        <color theme="1"/>
        <rFont val="仿宋_GB2312"/>
        <charset val="134"/>
      </rPr>
      <t>其他资金</t>
    </r>
  </si>
  <si>
    <r>
      <rPr>
        <sz val="11"/>
        <color theme="1"/>
        <rFont val="仿宋_GB2312"/>
        <charset val="134"/>
      </rPr>
      <t>资金管理情况</t>
    </r>
  </si>
  <si>
    <r>
      <rPr>
        <sz val="11"/>
        <color theme="1"/>
        <rFont val="仿宋_GB2312"/>
        <charset val="134"/>
      </rPr>
      <t>情况说明</t>
    </r>
  </si>
  <si>
    <r>
      <rPr>
        <sz val="11"/>
        <color theme="1"/>
        <rFont val="仿宋_GB2312"/>
        <charset val="134"/>
      </rPr>
      <t>存在问题和改进措施</t>
    </r>
  </si>
  <si>
    <r>
      <rPr>
        <sz val="11"/>
        <color theme="1"/>
        <rFont val="仿宋_GB2312"/>
        <charset val="134"/>
      </rPr>
      <t>分配科学性</t>
    </r>
  </si>
  <si>
    <r>
      <rPr>
        <sz val="11"/>
        <color theme="1"/>
        <rFont val="仿宋_GB2312"/>
        <charset val="134"/>
      </rPr>
      <t>分配科学</t>
    </r>
  </si>
  <si>
    <r>
      <rPr>
        <sz val="11"/>
        <color theme="1"/>
        <rFont val="仿宋_GB2312"/>
        <charset val="134"/>
      </rPr>
      <t>无</t>
    </r>
  </si>
  <si>
    <r>
      <rPr>
        <sz val="11"/>
        <color theme="1"/>
        <rFont val="仿宋_GB2312"/>
        <charset val="134"/>
      </rPr>
      <t>下达及时性</t>
    </r>
  </si>
  <si>
    <r>
      <rPr>
        <sz val="11"/>
        <color theme="1"/>
        <rFont val="仿宋_GB2312"/>
        <charset val="134"/>
      </rPr>
      <t>及时下达</t>
    </r>
  </si>
  <si>
    <r>
      <rPr>
        <sz val="11"/>
        <color theme="1"/>
        <rFont val="仿宋_GB2312"/>
        <charset val="134"/>
      </rPr>
      <t>拨付合规性</t>
    </r>
  </si>
  <si>
    <r>
      <rPr>
        <sz val="11"/>
        <color theme="1"/>
        <rFont val="仿宋_GB2312"/>
        <charset val="134"/>
      </rPr>
      <t>拨付合规</t>
    </r>
  </si>
  <si>
    <r>
      <rPr>
        <sz val="11"/>
        <color theme="1"/>
        <rFont val="仿宋_GB2312"/>
        <charset val="134"/>
      </rPr>
      <t>使用规范性</t>
    </r>
  </si>
  <si>
    <r>
      <rPr>
        <sz val="11"/>
        <color theme="1"/>
        <rFont val="仿宋_GB2312"/>
        <charset val="134"/>
      </rPr>
      <t>使用规范</t>
    </r>
  </si>
  <si>
    <r>
      <rPr>
        <sz val="11"/>
        <color theme="1"/>
        <rFont val="仿宋_GB2312"/>
        <charset val="134"/>
      </rPr>
      <t>执行准确性</t>
    </r>
  </si>
  <si>
    <r>
      <rPr>
        <sz val="11"/>
        <color theme="1"/>
        <rFont val="仿宋_GB2312"/>
        <charset val="134"/>
      </rPr>
      <t>执行准确</t>
    </r>
  </si>
  <si>
    <r>
      <rPr>
        <sz val="11"/>
        <color theme="1"/>
        <rFont val="仿宋_GB2312"/>
        <charset val="134"/>
      </rPr>
      <t>预算绩效管理情况</t>
    </r>
  </si>
  <si>
    <r>
      <rPr>
        <sz val="11"/>
        <color theme="1"/>
        <rFont val="仿宋_GB2312"/>
        <charset val="134"/>
      </rPr>
      <t>预算绩效管理有效</t>
    </r>
  </si>
  <si>
    <r>
      <rPr>
        <sz val="11"/>
        <color theme="1"/>
        <rFont val="仿宋_GB2312"/>
        <charset val="134"/>
      </rPr>
      <t>支出责任履行情况</t>
    </r>
  </si>
  <si>
    <r>
      <rPr>
        <sz val="11"/>
        <color theme="1"/>
        <rFont val="仿宋_GB2312"/>
        <charset val="134"/>
      </rPr>
      <t>支出责任履行明确</t>
    </r>
  </si>
  <si>
    <r>
      <rPr>
        <sz val="11"/>
        <color theme="1"/>
        <rFont val="仿宋_GB2312"/>
        <charset val="134"/>
      </rPr>
      <t>总体目标完成情况</t>
    </r>
  </si>
  <si>
    <r>
      <rPr>
        <sz val="11"/>
        <color theme="1"/>
        <rFont val="仿宋_GB2312"/>
        <charset val="134"/>
      </rPr>
      <t>总体目标</t>
    </r>
  </si>
  <si>
    <r>
      <rPr>
        <sz val="11"/>
        <color theme="1"/>
        <rFont val="仿宋_GB2312"/>
        <charset val="134"/>
      </rPr>
      <t>全年实际完成情况</t>
    </r>
  </si>
  <si>
    <r>
      <rPr>
        <sz val="11"/>
        <color theme="1"/>
        <rFont val="仿宋_GB2312"/>
        <charset val="134"/>
      </rPr>
      <t>本项目建设开展小麦、马铃薯单产提升行动，重点推广优质品种，集成通过高质高效栽培技术。</t>
    </r>
    <r>
      <rPr>
        <sz val="11"/>
        <color theme="1"/>
        <rFont val="Times New Roman"/>
        <charset val="134"/>
      </rPr>
      <t>1.</t>
    </r>
    <r>
      <rPr>
        <sz val="11"/>
        <color theme="1"/>
        <rFont val="仿宋_GB2312"/>
        <charset val="134"/>
      </rPr>
      <t>开展新型经营主体小麦单产提升行动补助</t>
    </r>
    <r>
      <rPr>
        <sz val="11"/>
        <color theme="1"/>
        <rFont val="Times New Roman"/>
        <charset val="134"/>
      </rPr>
      <t>135.85</t>
    </r>
    <r>
      <rPr>
        <sz val="11"/>
        <color theme="1"/>
        <rFont val="仿宋_GB2312"/>
        <charset val="134"/>
      </rPr>
      <t>万元（创建面积</t>
    </r>
    <r>
      <rPr>
        <sz val="11"/>
        <color theme="1"/>
        <rFont val="Times New Roman"/>
        <charset val="134"/>
      </rPr>
      <t>2.717</t>
    </r>
    <r>
      <rPr>
        <sz val="11"/>
        <color theme="1"/>
        <rFont val="仿宋_GB2312"/>
        <charset val="134"/>
      </rPr>
      <t>万亩以上）；</t>
    </r>
    <r>
      <rPr>
        <sz val="11"/>
        <color theme="1"/>
        <rFont val="Times New Roman"/>
        <charset val="134"/>
      </rPr>
      <t>2.</t>
    </r>
    <r>
      <rPr>
        <sz val="11"/>
        <color theme="1"/>
        <rFont val="仿宋_GB2312"/>
        <charset val="134"/>
      </rPr>
      <t>开展新型经营主体马铃薯单产提升行动补助</t>
    </r>
    <r>
      <rPr>
        <sz val="11"/>
        <color theme="1"/>
        <rFont val="Times New Roman"/>
        <charset val="134"/>
      </rPr>
      <t>111.15</t>
    </r>
    <r>
      <rPr>
        <sz val="11"/>
        <color theme="1"/>
        <rFont val="仿宋_GB2312"/>
        <charset val="134"/>
      </rPr>
      <t>万元（创建面积</t>
    </r>
    <r>
      <rPr>
        <sz val="11"/>
        <color theme="1"/>
        <rFont val="Times New Roman"/>
        <charset val="134"/>
      </rPr>
      <t>2.223</t>
    </r>
    <r>
      <rPr>
        <sz val="11"/>
        <color theme="1"/>
        <rFont val="仿宋_GB2312"/>
        <charset val="134"/>
      </rPr>
      <t>万亩以上）。</t>
    </r>
  </si>
  <si>
    <r>
      <rPr>
        <sz val="11"/>
        <color theme="1"/>
        <rFont val="仿宋_GB2312"/>
        <charset val="134"/>
      </rPr>
      <t>完成</t>
    </r>
  </si>
  <si>
    <r>
      <rPr>
        <sz val="11"/>
        <color theme="1"/>
        <rFont val="仿宋_GB2312"/>
        <charset val="134"/>
      </rPr>
      <t>绩</t>
    </r>
    <r>
      <rPr>
        <sz val="11"/>
        <color theme="1"/>
        <rFont val="Times New Roman"/>
        <charset val="134"/>
      </rPr>
      <t xml:space="preserve">
</t>
    </r>
    <r>
      <rPr>
        <sz val="11"/>
        <color theme="1"/>
        <rFont val="仿宋_GB2312"/>
        <charset val="134"/>
      </rPr>
      <t>效</t>
    </r>
    <r>
      <rPr>
        <sz val="11"/>
        <color theme="1"/>
        <rFont val="Times New Roman"/>
        <charset val="134"/>
      </rPr>
      <t xml:space="preserve">
</t>
    </r>
    <r>
      <rPr>
        <sz val="11"/>
        <color theme="1"/>
        <rFont val="仿宋_GB2312"/>
        <charset val="134"/>
      </rPr>
      <t>指</t>
    </r>
    <r>
      <rPr>
        <sz val="11"/>
        <color theme="1"/>
        <rFont val="Times New Roman"/>
        <charset val="134"/>
      </rPr>
      <t xml:space="preserve">
</t>
    </r>
    <r>
      <rPr>
        <sz val="11"/>
        <color theme="1"/>
        <rFont val="仿宋_GB2312"/>
        <charset val="134"/>
      </rPr>
      <t>标</t>
    </r>
  </si>
  <si>
    <r>
      <rPr>
        <sz val="11"/>
        <color theme="1"/>
        <rFont val="仿宋_GB2312"/>
        <charset val="134"/>
      </rPr>
      <t>一级指标</t>
    </r>
  </si>
  <si>
    <r>
      <rPr>
        <sz val="11"/>
        <color theme="1"/>
        <rFont val="仿宋_GB2312"/>
        <charset val="134"/>
      </rPr>
      <t>二级指标</t>
    </r>
  </si>
  <si>
    <r>
      <rPr>
        <sz val="11"/>
        <color theme="1"/>
        <rFont val="仿宋_GB2312"/>
        <charset val="134"/>
      </rPr>
      <t>三级指标</t>
    </r>
  </si>
  <si>
    <r>
      <rPr>
        <sz val="11"/>
        <color theme="1"/>
        <rFont val="仿宋_GB2312"/>
        <charset val="134"/>
      </rPr>
      <t>指标值</t>
    </r>
  </si>
  <si>
    <r>
      <rPr>
        <sz val="11"/>
        <color theme="1"/>
        <rFont val="仿宋_GB2312"/>
        <charset val="134"/>
      </rPr>
      <t>全年实际完成值</t>
    </r>
  </si>
  <si>
    <r>
      <rPr>
        <sz val="11"/>
        <color theme="1"/>
        <rFont val="仿宋_GB2312"/>
        <charset val="134"/>
      </rPr>
      <t>未完成原因和改进措施</t>
    </r>
  </si>
  <si>
    <r>
      <rPr>
        <sz val="11"/>
        <color theme="1"/>
        <rFont val="仿宋_GB2312"/>
        <charset val="134"/>
      </rPr>
      <t>产</t>
    </r>
    <r>
      <rPr>
        <sz val="11"/>
        <color theme="1"/>
        <rFont val="Times New Roman"/>
        <charset val="134"/>
      </rPr>
      <t xml:space="preserve">
</t>
    </r>
    <r>
      <rPr>
        <sz val="11"/>
        <color theme="1"/>
        <rFont val="仿宋_GB2312"/>
        <charset val="134"/>
      </rPr>
      <t>出</t>
    </r>
    <r>
      <rPr>
        <sz val="11"/>
        <color theme="1"/>
        <rFont val="Times New Roman"/>
        <charset val="134"/>
      </rPr>
      <t xml:space="preserve">
</t>
    </r>
    <r>
      <rPr>
        <sz val="11"/>
        <color theme="1"/>
        <rFont val="仿宋_GB2312"/>
        <charset val="134"/>
      </rPr>
      <t>指</t>
    </r>
    <r>
      <rPr>
        <sz val="11"/>
        <color theme="1"/>
        <rFont val="Times New Roman"/>
        <charset val="134"/>
      </rPr>
      <t xml:space="preserve">
</t>
    </r>
    <r>
      <rPr>
        <sz val="11"/>
        <color theme="1"/>
        <rFont val="仿宋_GB2312"/>
        <charset val="134"/>
      </rPr>
      <t>标</t>
    </r>
  </si>
  <si>
    <r>
      <rPr>
        <sz val="11"/>
        <color theme="1"/>
        <rFont val="仿宋_GB2312"/>
        <charset val="134"/>
      </rPr>
      <t>数量指标</t>
    </r>
  </si>
  <si>
    <r>
      <rPr>
        <sz val="11"/>
        <color indexed="8"/>
        <rFont val="仿宋_GB2312"/>
        <charset val="134"/>
      </rPr>
      <t>扶持经营主体数量（个）</t>
    </r>
  </si>
  <si>
    <r>
      <rPr>
        <sz val="11"/>
        <color indexed="8"/>
        <rFont val="仿宋_GB2312"/>
        <charset val="134"/>
      </rPr>
      <t>农业科技示范基地（个）</t>
    </r>
  </si>
  <si>
    <r>
      <rPr>
        <sz val="11"/>
        <color indexed="8"/>
        <rFont val="仿宋_GB2312"/>
        <charset val="134"/>
      </rPr>
      <t>培训基地农户（人次）</t>
    </r>
  </si>
  <si>
    <r>
      <rPr>
        <sz val="11"/>
        <color indexed="8"/>
        <rFont val="仿宋_GB2312"/>
        <charset val="134"/>
      </rPr>
      <t>培训农技推广人员（人次）</t>
    </r>
  </si>
  <si>
    <r>
      <rPr>
        <sz val="11"/>
        <color indexed="8"/>
        <rFont val="仿宋_GB2312"/>
        <charset val="134"/>
      </rPr>
      <t>落实单产提升技术推广面积（万亩）</t>
    </r>
  </si>
  <si>
    <r>
      <rPr>
        <sz val="11"/>
        <color theme="1"/>
        <rFont val="Times New Roman"/>
        <charset val="134"/>
      </rPr>
      <t>4</t>
    </r>
    <r>
      <rPr>
        <sz val="11"/>
        <color theme="1"/>
        <rFont val="仿宋_GB2312"/>
        <charset val="134"/>
      </rPr>
      <t>以上</t>
    </r>
  </si>
  <si>
    <r>
      <rPr>
        <sz val="11"/>
        <color theme="1"/>
        <rFont val="仿宋_GB2312"/>
        <charset val="134"/>
      </rPr>
      <t>质量指标</t>
    </r>
  </si>
  <si>
    <r>
      <rPr>
        <sz val="11"/>
        <color theme="1"/>
        <rFont val="仿宋_GB2312"/>
        <charset val="134"/>
      </rPr>
      <t>扶持标准执行率（</t>
    </r>
    <r>
      <rPr>
        <sz val="11"/>
        <color theme="1"/>
        <rFont val="Times New Roman"/>
        <charset val="134"/>
      </rPr>
      <t>%</t>
    </r>
    <r>
      <rPr>
        <sz val="11"/>
        <color theme="1"/>
        <rFont val="仿宋_GB2312"/>
        <charset val="134"/>
      </rPr>
      <t>）</t>
    </r>
  </si>
  <si>
    <r>
      <rPr>
        <sz val="11"/>
        <color theme="1"/>
        <rFont val="仿宋_GB2312"/>
        <charset val="134"/>
      </rPr>
      <t>主推技术到位率（</t>
    </r>
    <r>
      <rPr>
        <sz val="11"/>
        <color theme="1"/>
        <rFont val="Times New Roman"/>
        <charset val="134"/>
      </rPr>
      <t>%</t>
    </r>
    <r>
      <rPr>
        <sz val="11"/>
        <color theme="1"/>
        <rFont val="仿宋_GB2312"/>
        <charset val="134"/>
      </rPr>
      <t>）</t>
    </r>
  </si>
  <si>
    <r>
      <rPr>
        <sz val="11"/>
        <color theme="1"/>
        <rFont val="仿宋_GB2312"/>
        <charset val="134"/>
      </rPr>
      <t>小麦、马铃薯生产质量</t>
    </r>
  </si>
  <si>
    <r>
      <rPr>
        <sz val="11"/>
        <color theme="1"/>
        <rFont val="仿宋_GB2312"/>
        <charset val="134"/>
      </rPr>
      <t>提高</t>
    </r>
  </si>
  <si>
    <r>
      <rPr>
        <sz val="11"/>
        <color theme="1"/>
        <rFont val="仿宋_GB2312"/>
        <charset val="134"/>
      </rPr>
      <t>资金支付完成时效性</t>
    </r>
  </si>
  <si>
    <r>
      <rPr>
        <sz val="11"/>
        <color theme="1"/>
        <rFont val="仿宋_GB2312"/>
        <charset val="134"/>
      </rPr>
      <t>按期支付</t>
    </r>
  </si>
  <si>
    <r>
      <rPr>
        <sz val="11"/>
        <color theme="1"/>
        <rFont val="仿宋_GB2312"/>
        <charset val="134"/>
      </rPr>
      <t>全部支付</t>
    </r>
  </si>
  <si>
    <r>
      <rPr>
        <sz val="11"/>
        <color theme="1"/>
        <rFont val="仿宋_GB2312"/>
        <charset val="134"/>
      </rPr>
      <t>示范基地示范展示效果</t>
    </r>
  </si>
  <si>
    <r>
      <rPr>
        <sz val="11"/>
        <color theme="1"/>
        <rFont val="仿宋_GB2312"/>
        <charset val="134"/>
      </rPr>
      <t>明显</t>
    </r>
  </si>
  <si>
    <r>
      <rPr>
        <sz val="11"/>
        <color theme="1"/>
        <rFont val="仿宋_GB2312"/>
        <charset val="134"/>
      </rPr>
      <t>农业经营主体生产经营条件</t>
    </r>
  </si>
  <si>
    <r>
      <rPr>
        <sz val="11"/>
        <color theme="1"/>
        <rFont val="仿宋_GB2312"/>
        <charset val="134"/>
      </rPr>
      <t>明显改善</t>
    </r>
  </si>
  <si>
    <r>
      <rPr>
        <sz val="11"/>
        <color theme="1"/>
        <rFont val="仿宋_GB2312"/>
        <charset val="134"/>
      </rPr>
      <t>改善</t>
    </r>
  </si>
  <si>
    <r>
      <rPr>
        <sz val="11"/>
        <color theme="1"/>
        <rFont val="仿宋_GB2312"/>
        <charset val="134"/>
      </rPr>
      <t>时效指标</t>
    </r>
  </si>
  <si>
    <r>
      <rPr>
        <sz val="11"/>
        <color theme="1"/>
        <rFont val="仿宋_GB2312"/>
        <charset val="134"/>
      </rPr>
      <t>项目完成时限及资金支付时限</t>
    </r>
  </si>
  <si>
    <r>
      <rPr>
        <sz val="11"/>
        <color theme="1"/>
        <rFont val="Times New Roman"/>
        <charset val="134"/>
      </rPr>
      <t>12</t>
    </r>
    <r>
      <rPr>
        <sz val="11"/>
        <color theme="1"/>
        <rFont val="仿宋_GB2312"/>
        <charset val="134"/>
      </rPr>
      <t>月</t>
    </r>
    <r>
      <rPr>
        <sz val="11"/>
        <color theme="1"/>
        <rFont val="Times New Roman"/>
        <charset val="134"/>
      </rPr>
      <t>30</t>
    </r>
    <r>
      <rPr>
        <sz val="11"/>
        <color theme="1"/>
        <rFont val="仿宋_GB2312"/>
        <charset val="134"/>
      </rPr>
      <t>日之前</t>
    </r>
  </si>
  <si>
    <r>
      <rPr>
        <sz val="11"/>
        <rFont val="仿宋_GB2312"/>
        <charset val="134"/>
      </rPr>
      <t>完成</t>
    </r>
  </si>
  <si>
    <r>
      <rPr>
        <sz val="11"/>
        <color theme="1"/>
        <rFont val="仿宋_GB2312"/>
        <charset val="134"/>
      </rPr>
      <t>效</t>
    </r>
    <r>
      <rPr>
        <sz val="11"/>
        <color theme="1"/>
        <rFont val="Times New Roman"/>
        <charset val="134"/>
      </rPr>
      <t xml:space="preserve">
</t>
    </r>
    <r>
      <rPr>
        <sz val="11"/>
        <color theme="1"/>
        <rFont val="仿宋_GB2312"/>
        <charset val="134"/>
      </rPr>
      <t>益</t>
    </r>
    <r>
      <rPr>
        <sz val="11"/>
        <color theme="1"/>
        <rFont val="Times New Roman"/>
        <charset val="134"/>
      </rPr>
      <t xml:space="preserve">
</t>
    </r>
    <r>
      <rPr>
        <sz val="11"/>
        <color theme="1"/>
        <rFont val="仿宋_GB2312"/>
        <charset val="134"/>
      </rPr>
      <t>指</t>
    </r>
    <r>
      <rPr>
        <sz val="11"/>
        <color theme="1"/>
        <rFont val="Times New Roman"/>
        <charset val="134"/>
      </rPr>
      <t xml:space="preserve">
</t>
    </r>
    <r>
      <rPr>
        <sz val="11"/>
        <color theme="1"/>
        <rFont val="仿宋_GB2312"/>
        <charset val="134"/>
      </rPr>
      <t>标</t>
    </r>
  </si>
  <si>
    <r>
      <rPr>
        <sz val="11"/>
        <color theme="1"/>
        <rFont val="仿宋_GB2312"/>
        <charset val="134"/>
      </rPr>
      <t>经济效益</t>
    </r>
    <r>
      <rPr>
        <sz val="11"/>
        <color theme="1"/>
        <rFont val="Times New Roman"/>
        <charset val="134"/>
      </rPr>
      <t xml:space="preserve">
</t>
    </r>
    <r>
      <rPr>
        <sz val="11"/>
        <color theme="1"/>
        <rFont val="仿宋_GB2312"/>
        <charset val="134"/>
      </rPr>
      <t>指标</t>
    </r>
  </si>
  <si>
    <r>
      <rPr>
        <sz val="11"/>
        <color theme="1"/>
        <rFont val="仿宋_GB2312"/>
        <charset val="134"/>
      </rPr>
      <t>产量提升（</t>
    </r>
    <r>
      <rPr>
        <sz val="11"/>
        <color theme="1"/>
        <rFont val="Times New Roman"/>
        <charset val="134"/>
      </rPr>
      <t>%</t>
    </r>
    <r>
      <rPr>
        <sz val="11"/>
        <color theme="1"/>
        <rFont val="仿宋_GB2312"/>
        <charset val="134"/>
      </rPr>
      <t>）</t>
    </r>
  </si>
  <si>
    <r>
      <rPr>
        <sz val="11"/>
        <color theme="1"/>
        <rFont val="仿宋_GB2312"/>
        <charset val="134"/>
      </rPr>
      <t>主体亩增收（元）</t>
    </r>
  </si>
  <si>
    <r>
      <rPr>
        <sz val="11"/>
        <color theme="1"/>
        <rFont val="仿宋_GB2312"/>
        <charset val="134"/>
      </rPr>
      <t>规模主体单产提升示范田单产较全县水平提升（</t>
    </r>
    <r>
      <rPr>
        <sz val="11"/>
        <color theme="1"/>
        <rFont val="Times New Roman"/>
        <charset val="134"/>
      </rPr>
      <t>%</t>
    </r>
    <r>
      <rPr>
        <sz val="11"/>
        <color theme="1"/>
        <rFont val="仿宋_GB2312"/>
        <charset val="134"/>
      </rPr>
      <t>）</t>
    </r>
  </si>
  <si>
    <r>
      <rPr>
        <sz val="11"/>
        <color theme="1"/>
        <rFont val="仿宋_GB2312"/>
        <charset val="134"/>
      </rPr>
      <t>社会效益</t>
    </r>
    <r>
      <rPr>
        <sz val="11"/>
        <color theme="1"/>
        <rFont val="Times New Roman"/>
        <charset val="134"/>
      </rPr>
      <t xml:space="preserve">
</t>
    </r>
    <r>
      <rPr>
        <sz val="11"/>
        <color theme="1"/>
        <rFont val="仿宋_GB2312"/>
        <charset val="134"/>
      </rPr>
      <t>指标</t>
    </r>
  </si>
  <si>
    <r>
      <rPr>
        <sz val="11"/>
        <rFont val="仿宋_GB2312"/>
        <charset val="134"/>
      </rPr>
      <t>单产提升效果</t>
    </r>
  </si>
  <si>
    <r>
      <rPr>
        <sz val="11"/>
        <color rgb="FF000000"/>
        <rFont val="仿宋_GB2312"/>
        <charset val="134"/>
      </rPr>
      <t>显著</t>
    </r>
  </si>
  <si>
    <r>
      <rPr>
        <sz val="11"/>
        <rFont val="仿宋_GB2312"/>
        <charset val="134"/>
      </rPr>
      <t>显著</t>
    </r>
  </si>
  <si>
    <r>
      <rPr>
        <sz val="11"/>
        <rFont val="仿宋_GB2312"/>
        <charset val="134"/>
      </rPr>
      <t>奖补对象示范带动作用</t>
    </r>
  </si>
  <si>
    <r>
      <rPr>
        <sz val="11"/>
        <color rgb="FF000000"/>
        <rFont val="仿宋_GB2312"/>
        <charset val="134"/>
      </rPr>
      <t>明显</t>
    </r>
  </si>
  <si>
    <r>
      <rPr>
        <sz val="11"/>
        <rFont val="仿宋_GB2312"/>
        <charset val="134"/>
      </rPr>
      <t>明显</t>
    </r>
  </si>
  <si>
    <r>
      <rPr>
        <sz val="11"/>
        <rFont val="仿宋_GB2312"/>
        <charset val="134"/>
      </rPr>
      <t>农业科技推广应用水平</t>
    </r>
  </si>
  <si>
    <r>
      <rPr>
        <sz val="11"/>
        <color rgb="FF000000"/>
        <rFont val="仿宋_GB2312"/>
        <charset val="134"/>
      </rPr>
      <t>明显提高</t>
    </r>
  </si>
  <si>
    <r>
      <rPr>
        <sz val="11"/>
        <rFont val="仿宋_GB2312"/>
        <charset val="134"/>
      </rPr>
      <t>标准化绿色生产水平</t>
    </r>
  </si>
  <si>
    <r>
      <rPr>
        <sz val="11"/>
        <rFont val="仿宋_GB2312"/>
        <charset val="134"/>
      </rPr>
      <t>农产品质量</t>
    </r>
  </si>
  <si>
    <r>
      <rPr>
        <sz val="11"/>
        <color theme="1"/>
        <rFont val="仿宋_GB2312"/>
        <charset val="134"/>
      </rPr>
      <t>生态效益</t>
    </r>
    <r>
      <rPr>
        <sz val="11"/>
        <color theme="1"/>
        <rFont val="Times New Roman"/>
        <charset val="134"/>
      </rPr>
      <t xml:space="preserve">
</t>
    </r>
    <r>
      <rPr>
        <sz val="11"/>
        <color theme="1"/>
        <rFont val="仿宋_GB2312"/>
        <charset val="134"/>
      </rPr>
      <t>指标</t>
    </r>
  </si>
  <si>
    <r>
      <rPr>
        <sz val="11"/>
        <rFont val="仿宋_GB2312"/>
        <charset val="134"/>
      </rPr>
      <t>化肥农药使用量减少（</t>
    </r>
    <r>
      <rPr>
        <sz val="11"/>
        <rFont val="Times New Roman"/>
        <charset val="134"/>
      </rPr>
      <t>%</t>
    </r>
    <r>
      <rPr>
        <sz val="11"/>
        <rFont val="仿宋_GB2312"/>
        <charset val="134"/>
      </rPr>
      <t>）</t>
    </r>
  </si>
  <si>
    <r>
      <rPr>
        <sz val="11"/>
        <color theme="1"/>
        <rFont val="仿宋_GB2312"/>
        <charset val="134"/>
      </rPr>
      <t>提高肥料综合利用率</t>
    </r>
    <r>
      <rPr>
        <sz val="11"/>
        <color theme="1"/>
        <rFont val="Times New Roman"/>
        <charset val="134"/>
      </rPr>
      <t>%</t>
    </r>
  </si>
  <si>
    <r>
      <rPr>
        <sz val="11"/>
        <color theme="1"/>
        <rFont val="仿宋_GB2312"/>
        <charset val="134"/>
      </rPr>
      <t>农药成本减少</t>
    </r>
    <r>
      <rPr>
        <sz val="11"/>
        <color theme="1"/>
        <rFont val="Times New Roman"/>
        <charset val="134"/>
      </rPr>
      <t>%</t>
    </r>
  </si>
  <si>
    <r>
      <rPr>
        <sz val="11"/>
        <color theme="1"/>
        <rFont val="仿宋_GB2312"/>
        <charset val="134"/>
      </rPr>
      <t>可持续影响指标</t>
    </r>
  </si>
  <si>
    <r>
      <rPr>
        <sz val="11"/>
        <color theme="1"/>
        <rFont val="仿宋_GB2312"/>
        <charset val="134"/>
      </rPr>
      <t>补助对象生产平均节水（</t>
    </r>
    <r>
      <rPr>
        <sz val="11"/>
        <color theme="1"/>
        <rFont val="Times New Roman"/>
        <charset val="134"/>
      </rPr>
      <t>%</t>
    </r>
    <r>
      <rPr>
        <sz val="11"/>
        <color theme="1"/>
        <rFont val="仿宋_GB2312"/>
        <charset val="134"/>
      </rPr>
      <t>）</t>
    </r>
  </si>
  <si>
    <r>
      <rPr>
        <sz val="11"/>
        <color theme="1"/>
        <rFont val="仿宋_GB2312"/>
        <charset val="134"/>
      </rPr>
      <t>规模生产机械化率（</t>
    </r>
    <r>
      <rPr>
        <sz val="11"/>
        <color theme="1"/>
        <rFont val="Times New Roman"/>
        <charset val="134"/>
      </rPr>
      <t>%</t>
    </r>
    <r>
      <rPr>
        <sz val="11"/>
        <color theme="1"/>
        <rFont val="仿宋_GB2312"/>
        <charset val="134"/>
      </rPr>
      <t>）</t>
    </r>
  </si>
  <si>
    <r>
      <rPr>
        <sz val="11"/>
        <color theme="1"/>
        <rFont val="仿宋_GB2312"/>
        <charset val="134"/>
      </rPr>
      <t>带动生产全程机械化率</t>
    </r>
  </si>
  <si>
    <r>
      <rPr>
        <sz val="11"/>
        <color theme="1"/>
        <rFont val="仿宋_GB2312"/>
        <charset val="134"/>
      </rPr>
      <t>农业科技水平</t>
    </r>
  </si>
  <si>
    <r>
      <rPr>
        <sz val="11"/>
        <color theme="1"/>
        <rFont val="仿宋_GB2312"/>
        <charset val="134"/>
      </rPr>
      <t>明显提高</t>
    </r>
  </si>
  <si>
    <r>
      <rPr>
        <sz val="11"/>
        <color theme="1"/>
        <rFont val="仿宋_GB2312"/>
        <charset val="134"/>
      </rPr>
      <t>满意度指标</t>
    </r>
  </si>
  <si>
    <r>
      <rPr>
        <sz val="11"/>
        <color theme="1"/>
        <rFont val="仿宋_GB2312"/>
        <charset val="134"/>
      </rPr>
      <t>服务对象满意度指标</t>
    </r>
  </si>
  <si>
    <r>
      <rPr>
        <sz val="11"/>
        <color indexed="8"/>
        <rFont val="仿宋_GB2312"/>
        <charset val="134"/>
      </rPr>
      <t>规模主体单产提升满意度（</t>
    </r>
    <r>
      <rPr>
        <sz val="11"/>
        <color indexed="8"/>
        <rFont val="Times New Roman"/>
        <charset val="134"/>
      </rPr>
      <t>%</t>
    </r>
    <r>
      <rPr>
        <sz val="11"/>
        <color indexed="8"/>
        <rFont val="仿宋_GB2312"/>
        <charset val="134"/>
      </rPr>
      <t>）</t>
    </r>
  </si>
  <si>
    <r>
      <rPr>
        <sz val="11"/>
        <color theme="1"/>
        <rFont val="仿宋_GB2312"/>
        <charset val="134"/>
      </rPr>
      <t>说明</t>
    </r>
  </si>
  <si>
    <r>
      <rPr>
        <sz val="11"/>
        <color theme="1"/>
        <rFont val="仿宋_GB2312"/>
        <charset val="134"/>
      </rPr>
      <t>请在此处简要说明中央巡视、各级审计和财会监督中发现的问题及其所涉及的金额，如没有请填无。</t>
    </r>
  </si>
  <si>
    <r>
      <rPr>
        <sz val="10"/>
        <color theme="1"/>
        <rFont val="宋体"/>
        <charset val="134"/>
      </rPr>
      <t>注：</t>
    </r>
    <r>
      <rPr>
        <sz val="10"/>
        <color theme="1"/>
        <rFont val="Times New Roman"/>
        <charset val="134"/>
      </rPr>
      <t>1.</t>
    </r>
    <r>
      <rPr>
        <sz val="10"/>
        <color theme="1"/>
        <rFont val="宋体"/>
        <charset val="134"/>
      </rPr>
      <t>资金使用单位按项目绩效目标填报，主管部门汇总时按区域绩效目标填报。</t>
    </r>
    <r>
      <rPr>
        <sz val="10"/>
        <color theme="1"/>
        <rFont val="Times New Roman"/>
        <charset val="134"/>
      </rPr>
      <t xml:space="preserve">
         2.</t>
    </r>
    <r>
      <rPr>
        <sz val="10"/>
        <color theme="1"/>
        <rFont val="宋体"/>
        <charset val="134"/>
      </rPr>
      <t>其他资金包括与中央财政资金、地方财政资金共同投入到同一项目的自有资金、社会资金，以及以前年度的结转结余资金等。</t>
    </r>
    <r>
      <rPr>
        <sz val="10"/>
        <color theme="1"/>
        <rFont val="Times New Roman"/>
        <charset val="134"/>
      </rPr>
      <t xml:space="preserve">
        3.</t>
    </r>
    <r>
      <rPr>
        <sz val="10"/>
        <color theme="1"/>
        <rFont val="宋体"/>
        <charset val="134"/>
      </rPr>
      <t>全年执行数是指按照国库集中支付制度要求所形成的实际支出。</t>
    </r>
  </si>
  <si>
    <r>
      <rPr>
        <sz val="12"/>
        <color theme="1"/>
        <rFont val="仿宋_GB2312"/>
        <charset val="134"/>
      </rPr>
      <t>转移支付（项目）名称</t>
    </r>
  </si>
  <si>
    <r>
      <rPr>
        <sz val="12"/>
        <color theme="1"/>
        <rFont val="仿宋_GB2312"/>
        <charset val="134"/>
      </rPr>
      <t>山丹县</t>
    </r>
    <r>
      <rPr>
        <sz val="12"/>
        <color theme="1"/>
        <rFont val="Times New Roman"/>
        <charset val="134"/>
      </rPr>
      <t>2025</t>
    </r>
    <r>
      <rPr>
        <sz val="12"/>
        <color theme="1"/>
        <rFont val="仿宋_GB2312"/>
        <charset val="134"/>
      </rPr>
      <t>年粮油规模种植主体单产提升行动项目</t>
    </r>
  </si>
  <si>
    <r>
      <rPr>
        <sz val="12"/>
        <color theme="1"/>
        <rFont val="仿宋_GB2312"/>
        <charset val="134"/>
      </rPr>
      <t>中央主管部门</t>
    </r>
  </si>
  <si>
    <r>
      <rPr>
        <sz val="12"/>
        <color theme="1"/>
        <rFont val="仿宋_GB2312"/>
        <charset val="134"/>
      </rPr>
      <t>农业农村部</t>
    </r>
  </si>
  <si>
    <r>
      <rPr>
        <sz val="12"/>
        <color theme="1"/>
        <rFont val="仿宋_GB2312"/>
        <charset val="134"/>
      </rPr>
      <t>地方主管部门</t>
    </r>
  </si>
  <si>
    <r>
      <rPr>
        <sz val="12"/>
        <color theme="1"/>
        <rFont val="仿宋_GB2312"/>
        <charset val="134"/>
      </rPr>
      <t>山丹县农业农村局</t>
    </r>
  </si>
  <si>
    <r>
      <rPr>
        <sz val="12"/>
        <color theme="1"/>
        <rFont val="仿宋_GB2312"/>
        <charset val="134"/>
      </rPr>
      <t>资金使用单位</t>
    </r>
  </si>
  <si>
    <r>
      <rPr>
        <sz val="12"/>
        <color theme="1"/>
        <rFont val="仿宋_GB2312"/>
        <charset val="134"/>
      </rPr>
      <t>山丹县种子产业发展中心</t>
    </r>
  </si>
  <si>
    <r>
      <rPr>
        <sz val="12"/>
        <color theme="1"/>
        <rFont val="仿宋_GB2312"/>
        <charset val="134"/>
      </rPr>
      <t>资金投入情况</t>
    </r>
    <r>
      <rPr>
        <sz val="12"/>
        <color theme="1"/>
        <rFont val="Times New Roman"/>
        <charset val="134"/>
      </rPr>
      <t xml:space="preserve">
</t>
    </r>
    <r>
      <rPr>
        <sz val="12"/>
        <color theme="1"/>
        <rFont val="仿宋_GB2312"/>
        <charset val="134"/>
      </rPr>
      <t>（万元）</t>
    </r>
  </si>
  <si>
    <r>
      <rPr>
        <sz val="12"/>
        <color theme="1"/>
        <rFont val="仿宋_GB2312"/>
        <charset val="134"/>
      </rPr>
      <t>全年预算数（</t>
    </r>
    <r>
      <rPr>
        <sz val="12"/>
        <color theme="1"/>
        <rFont val="Times New Roman"/>
        <charset val="134"/>
      </rPr>
      <t>A</t>
    </r>
    <r>
      <rPr>
        <sz val="12"/>
        <color theme="1"/>
        <rFont val="仿宋_GB2312"/>
        <charset val="134"/>
      </rPr>
      <t>）</t>
    </r>
  </si>
  <si>
    <r>
      <rPr>
        <sz val="12"/>
        <color theme="1"/>
        <rFont val="仿宋_GB2312"/>
        <charset val="134"/>
      </rPr>
      <t>全年执行数（</t>
    </r>
    <r>
      <rPr>
        <sz val="12"/>
        <color theme="1"/>
        <rFont val="Times New Roman"/>
        <charset val="134"/>
      </rPr>
      <t>B</t>
    </r>
    <r>
      <rPr>
        <sz val="12"/>
        <color theme="1"/>
        <rFont val="仿宋_GB2312"/>
        <charset val="134"/>
      </rPr>
      <t>）</t>
    </r>
  </si>
  <si>
    <r>
      <rPr>
        <sz val="12"/>
        <color theme="1"/>
        <rFont val="仿宋_GB2312"/>
        <charset val="134"/>
      </rPr>
      <t>预算执行率</t>
    </r>
    <r>
      <rPr>
        <sz val="12"/>
        <color theme="1"/>
        <rFont val="Times New Roman"/>
        <charset val="134"/>
      </rPr>
      <t xml:space="preserve">
</t>
    </r>
    <r>
      <rPr>
        <sz val="12"/>
        <color theme="1"/>
        <rFont val="仿宋_GB2312"/>
        <charset val="134"/>
      </rPr>
      <t>（</t>
    </r>
    <r>
      <rPr>
        <sz val="12"/>
        <color theme="1"/>
        <rFont val="Times New Roman"/>
        <charset val="134"/>
      </rPr>
      <t>B/A*100%</t>
    </r>
    <r>
      <rPr>
        <sz val="12"/>
        <color theme="1"/>
        <rFont val="仿宋_GB2312"/>
        <charset val="134"/>
      </rPr>
      <t>）</t>
    </r>
  </si>
  <si>
    <r>
      <rPr>
        <sz val="12"/>
        <color theme="1"/>
        <rFont val="仿宋_GB2312"/>
        <charset val="134"/>
      </rPr>
      <t>年度资金总额：</t>
    </r>
  </si>
  <si>
    <r>
      <rPr>
        <sz val="12"/>
        <color theme="1"/>
        <rFont val="仿宋_GB2312"/>
        <charset val="134"/>
      </rPr>
      <t>其中：中央财政资金</t>
    </r>
  </si>
  <si>
    <r>
      <rPr>
        <sz val="12"/>
        <color theme="1"/>
        <rFont val="Times New Roman"/>
        <charset val="134"/>
      </rPr>
      <t xml:space="preserve"> </t>
    </r>
    <r>
      <rPr>
        <sz val="12"/>
        <color theme="1"/>
        <rFont val="仿宋_GB2312"/>
        <charset val="134"/>
      </rPr>
      <t>地方财政资金</t>
    </r>
  </si>
  <si>
    <r>
      <rPr>
        <sz val="12"/>
        <color theme="1"/>
        <rFont val="Times New Roman"/>
        <charset val="134"/>
      </rPr>
      <t xml:space="preserve"> </t>
    </r>
    <r>
      <rPr>
        <sz val="12"/>
        <color theme="1"/>
        <rFont val="仿宋_GB2312"/>
        <charset val="134"/>
      </rPr>
      <t>其他资金</t>
    </r>
  </si>
  <si>
    <r>
      <rPr>
        <sz val="12"/>
        <color theme="1"/>
        <rFont val="仿宋_GB2312"/>
        <charset val="134"/>
      </rPr>
      <t>资金管理情况</t>
    </r>
  </si>
  <si>
    <r>
      <rPr>
        <sz val="12"/>
        <color theme="1"/>
        <rFont val="仿宋_GB2312"/>
        <charset val="134"/>
      </rPr>
      <t>情况说明</t>
    </r>
  </si>
  <si>
    <r>
      <rPr>
        <sz val="12"/>
        <color theme="1"/>
        <rFont val="仿宋_GB2312"/>
        <charset val="134"/>
      </rPr>
      <t>存在问题和改进措施</t>
    </r>
  </si>
  <si>
    <r>
      <rPr>
        <sz val="12"/>
        <color theme="1"/>
        <rFont val="仿宋_GB2312"/>
        <charset val="134"/>
      </rPr>
      <t>分配科学性</t>
    </r>
  </si>
  <si>
    <r>
      <rPr>
        <sz val="12"/>
        <color theme="1"/>
        <rFont val="仿宋_GB2312"/>
        <charset val="134"/>
      </rPr>
      <t>分配科学</t>
    </r>
  </si>
  <si>
    <r>
      <rPr>
        <sz val="12"/>
        <color theme="1"/>
        <rFont val="仿宋_GB2312"/>
        <charset val="134"/>
      </rPr>
      <t>无</t>
    </r>
  </si>
  <si>
    <r>
      <rPr>
        <sz val="12"/>
        <color theme="1"/>
        <rFont val="仿宋_GB2312"/>
        <charset val="134"/>
      </rPr>
      <t>下达及时性</t>
    </r>
  </si>
  <si>
    <r>
      <rPr>
        <sz val="12"/>
        <color theme="1"/>
        <rFont val="仿宋_GB2312"/>
        <charset val="134"/>
      </rPr>
      <t>及时下达</t>
    </r>
  </si>
  <si>
    <r>
      <rPr>
        <sz val="12"/>
        <color theme="1"/>
        <rFont val="仿宋_GB2312"/>
        <charset val="134"/>
      </rPr>
      <t>拨付合规性</t>
    </r>
  </si>
  <si>
    <r>
      <rPr>
        <sz val="12"/>
        <color theme="1"/>
        <rFont val="仿宋_GB2312"/>
        <charset val="134"/>
      </rPr>
      <t>拨付合规</t>
    </r>
  </si>
  <si>
    <r>
      <rPr>
        <sz val="12"/>
        <color theme="1"/>
        <rFont val="仿宋_GB2312"/>
        <charset val="134"/>
      </rPr>
      <t>使用规范性</t>
    </r>
  </si>
  <si>
    <r>
      <rPr>
        <sz val="12"/>
        <color theme="1"/>
        <rFont val="仿宋_GB2312"/>
        <charset val="134"/>
      </rPr>
      <t>使用规范</t>
    </r>
  </si>
  <si>
    <r>
      <rPr>
        <sz val="12"/>
        <color theme="1"/>
        <rFont val="仿宋_GB2312"/>
        <charset val="134"/>
      </rPr>
      <t>执行准确性</t>
    </r>
  </si>
  <si>
    <r>
      <rPr>
        <sz val="12"/>
        <color theme="1"/>
        <rFont val="仿宋_GB2312"/>
        <charset val="134"/>
      </rPr>
      <t>执行准确</t>
    </r>
  </si>
  <si>
    <r>
      <rPr>
        <sz val="12"/>
        <color theme="1"/>
        <rFont val="仿宋_GB2312"/>
        <charset val="134"/>
      </rPr>
      <t>预算绩效管理情况</t>
    </r>
  </si>
  <si>
    <r>
      <rPr>
        <sz val="12"/>
        <color theme="1"/>
        <rFont val="仿宋_GB2312"/>
        <charset val="134"/>
      </rPr>
      <t>预算绩效管理有效</t>
    </r>
  </si>
  <si>
    <r>
      <rPr>
        <sz val="12"/>
        <color theme="1"/>
        <rFont val="仿宋_GB2312"/>
        <charset val="134"/>
      </rPr>
      <t>支出责任履行情况</t>
    </r>
  </si>
  <si>
    <r>
      <rPr>
        <sz val="12"/>
        <color theme="1"/>
        <rFont val="仿宋_GB2312"/>
        <charset val="134"/>
      </rPr>
      <t>支出责任履行明确</t>
    </r>
  </si>
  <si>
    <r>
      <rPr>
        <sz val="12"/>
        <color theme="1"/>
        <rFont val="仿宋_GB2312"/>
        <charset val="134"/>
      </rPr>
      <t>总体目标完成情况</t>
    </r>
  </si>
  <si>
    <r>
      <rPr>
        <sz val="12"/>
        <color theme="1"/>
        <rFont val="仿宋_GB2312"/>
        <charset val="134"/>
      </rPr>
      <t>总体目标</t>
    </r>
  </si>
  <si>
    <r>
      <rPr>
        <sz val="12"/>
        <color theme="1"/>
        <rFont val="仿宋_GB2312"/>
        <charset val="134"/>
      </rPr>
      <t>全年实际完成情况</t>
    </r>
  </si>
  <si>
    <r>
      <rPr>
        <sz val="12"/>
        <color theme="1"/>
        <rFont val="仿宋_GB2312"/>
        <charset val="134"/>
      </rPr>
      <t>本项目建设开展小麦、马铃薯单产提升行动，重点推广优质品种，集成通过高质高效栽培技术。</t>
    </r>
    <r>
      <rPr>
        <sz val="12"/>
        <color theme="1"/>
        <rFont val="Times New Roman"/>
        <charset val="134"/>
      </rPr>
      <t>1.</t>
    </r>
    <r>
      <rPr>
        <sz val="12"/>
        <color theme="1"/>
        <rFont val="仿宋_GB2312"/>
        <charset val="134"/>
      </rPr>
      <t>开展新型经营主体小麦单产提升行动补助</t>
    </r>
    <r>
      <rPr>
        <sz val="12"/>
        <color theme="1"/>
        <rFont val="Times New Roman"/>
        <charset val="134"/>
      </rPr>
      <t>135.85</t>
    </r>
    <r>
      <rPr>
        <sz val="12"/>
        <color theme="1"/>
        <rFont val="仿宋_GB2312"/>
        <charset val="134"/>
      </rPr>
      <t>万元（创建面积</t>
    </r>
    <r>
      <rPr>
        <sz val="12"/>
        <color theme="1"/>
        <rFont val="Times New Roman"/>
        <charset val="134"/>
      </rPr>
      <t>2.717</t>
    </r>
    <r>
      <rPr>
        <sz val="12"/>
        <color theme="1"/>
        <rFont val="仿宋_GB2312"/>
        <charset val="134"/>
      </rPr>
      <t>万亩以上）；</t>
    </r>
    <r>
      <rPr>
        <sz val="12"/>
        <color theme="1"/>
        <rFont val="Times New Roman"/>
        <charset val="134"/>
      </rPr>
      <t>2.</t>
    </r>
    <r>
      <rPr>
        <sz val="12"/>
        <color theme="1"/>
        <rFont val="仿宋_GB2312"/>
        <charset val="134"/>
      </rPr>
      <t>开展新型经营主体马铃薯单产提升行动补助</t>
    </r>
    <r>
      <rPr>
        <sz val="12"/>
        <color theme="1"/>
        <rFont val="Times New Roman"/>
        <charset val="134"/>
      </rPr>
      <t>111.15</t>
    </r>
    <r>
      <rPr>
        <sz val="12"/>
        <color theme="1"/>
        <rFont val="仿宋_GB2312"/>
        <charset val="134"/>
      </rPr>
      <t>万元（创建面积</t>
    </r>
    <r>
      <rPr>
        <sz val="12"/>
        <color theme="1"/>
        <rFont val="Times New Roman"/>
        <charset val="134"/>
      </rPr>
      <t>2.223</t>
    </r>
    <r>
      <rPr>
        <sz val="12"/>
        <color theme="1"/>
        <rFont val="仿宋_GB2312"/>
        <charset val="134"/>
      </rPr>
      <t>万亩以上）。</t>
    </r>
  </si>
  <si>
    <r>
      <rPr>
        <sz val="12"/>
        <color theme="1"/>
        <rFont val="仿宋_GB2312"/>
        <charset val="134"/>
      </rPr>
      <t>完成</t>
    </r>
  </si>
  <si>
    <r>
      <rPr>
        <sz val="12"/>
        <color theme="1"/>
        <rFont val="仿宋_GB2312"/>
        <charset val="134"/>
      </rPr>
      <t>绩</t>
    </r>
    <r>
      <rPr>
        <sz val="12"/>
        <color theme="1"/>
        <rFont val="Times New Roman"/>
        <charset val="134"/>
      </rPr>
      <t xml:space="preserve">
</t>
    </r>
    <r>
      <rPr>
        <sz val="12"/>
        <color theme="1"/>
        <rFont val="仿宋_GB2312"/>
        <charset val="134"/>
      </rPr>
      <t>效</t>
    </r>
    <r>
      <rPr>
        <sz val="12"/>
        <color theme="1"/>
        <rFont val="Times New Roman"/>
        <charset val="134"/>
      </rPr>
      <t xml:space="preserve">
</t>
    </r>
    <r>
      <rPr>
        <sz val="12"/>
        <color theme="1"/>
        <rFont val="仿宋_GB2312"/>
        <charset val="134"/>
      </rPr>
      <t>指</t>
    </r>
    <r>
      <rPr>
        <sz val="12"/>
        <color theme="1"/>
        <rFont val="Times New Roman"/>
        <charset val="134"/>
      </rPr>
      <t xml:space="preserve">
</t>
    </r>
    <r>
      <rPr>
        <sz val="12"/>
        <color theme="1"/>
        <rFont val="仿宋_GB2312"/>
        <charset val="134"/>
      </rPr>
      <t>标</t>
    </r>
  </si>
  <si>
    <r>
      <rPr>
        <sz val="12"/>
        <color theme="1"/>
        <rFont val="仿宋_GB2312"/>
        <charset val="134"/>
      </rPr>
      <t>一级指标</t>
    </r>
  </si>
  <si>
    <r>
      <rPr>
        <sz val="12"/>
        <color theme="1"/>
        <rFont val="仿宋_GB2312"/>
        <charset val="134"/>
      </rPr>
      <t>二级指标</t>
    </r>
  </si>
  <si>
    <r>
      <rPr>
        <sz val="12"/>
        <color theme="1"/>
        <rFont val="仿宋_GB2312"/>
        <charset val="134"/>
      </rPr>
      <t>三级指标</t>
    </r>
  </si>
  <si>
    <r>
      <rPr>
        <sz val="12"/>
        <color theme="1"/>
        <rFont val="仿宋_GB2312"/>
        <charset val="134"/>
      </rPr>
      <t>指标值</t>
    </r>
  </si>
  <si>
    <r>
      <rPr>
        <sz val="12"/>
        <color theme="1"/>
        <rFont val="仿宋_GB2312"/>
        <charset val="134"/>
      </rPr>
      <t>全年实际完成值</t>
    </r>
  </si>
  <si>
    <r>
      <rPr>
        <sz val="12"/>
        <color theme="1"/>
        <rFont val="仿宋_GB2312"/>
        <charset val="134"/>
      </rPr>
      <t>未完成原因和改进措施</t>
    </r>
  </si>
  <si>
    <r>
      <rPr>
        <sz val="12"/>
        <color theme="1"/>
        <rFont val="仿宋_GB2312"/>
        <charset val="134"/>
      </rPr>
      <t>产</t>
    </r>
    <r>
      <rPr>
        <sz val="12"/>
        <color theme="1"/>
        <rFont val="Times New Roman"/>
        <charset val="134"/>
      </rPr>
      <t xml:space="preserve">
</t>
    </r>
    <r>
      <rPr>
        <sz val="12"/>
        <color theme="1"/>
        <rFont val="仿宋_GB2312"/>
        <charset val="134"/>
      </rPr>
      <t>出</t>
    </r>
    <r>
      <rPr>
        <sz val="12"/>
        <color theme="1"/>
        <rFont val="Times New Roman"/>
        <charset val="134"/>
      </rPr>
      <t xml:space="preserve">
</t>
    </r>
    <r>
      <rPr>
        <sz val="12"/>
        <color theme="1"/>
        <rFont val="仿宋_GB2312"/>
        <charset val="134"/>
      </rPr>
      <t>指</t>
    </r>
    <r>
      <rPr>
        <sz val="12"/>
        <color theme="1"/>
        <rFont val="Times New Roman"/>
        <charset val="134"/>
      </rPr>
      <t xml:space="preserve">
</t>
    </r>
    <r>
      <rPr>
        <sz val="12"/>
        <color theme="1"/>
        <rFont val="仿宋_GB2312"/>
        <charset val="134"/>
      </rPr>
      <t>标</t>
    </r>
  </si>
  <si>
    <r>
      <rPr>
        <sz val="12"/>
        <color theme="1"/>
        <rFont val="仿宋_GB2312"/>
        <charset val="134"/>
      </rPr>
      <t>数量指标</t>
    </r>
  </si>
  <si>
    <r>
      <rPr>
        <sz val="12"/>
        <color indexed="8"/>
        <rFont val="仿宋_GB2312"/>
        <charset val="134"/>
      </rPr>
      <t>扶持经营主体数量（个）</t>
    </r>
  </si>
  <si>
    <r>
      <rPr>
        <sz val="12"/>
        <color indexed="8"/>
        <rFont val="仿宋_GB2312"/>
        <charset val="134"/>
      </rPr>
      <t>农业科技示范基地（个）</t>
    </r>
  </si>
  <si>
    <r>
      <rPr>
        <sz val="12"/>
        <color indexed="8"/>
        <rFont val="仿宋_GB2312"/>
        <charset val="134"/>
      </rPr>
      <t>培训基地农户（人次）</t>
    </r>
  </si>
  <si>
    <r>
      <rPr>
        <sz val="12"/>
        <color indexed="8"/>
        <rFont val="仿宋_GB2312"/>
        <charset val="134"/>
      </rPr>
      <t>培训农技推广人员（人次）</t>
    </r>
  </si>
  <si>
    <r>
      <rPr>
        <sz val="12"/>
        <color indexed="8"/>
        <rFont val="仿宋_GB2312"/>
        <charset val="134"/>
      </rPr>
      <t>落实单产提升技术推广面积（万亩）</t>
    </r>
  </si>
  <si>
    <r>
      <rPr>
        <sz val="12"/>
        <color theme="1"/>
        <rFont val="Times New Roman"/>
        <charset val="134"/>
      </rPr>
      <t>4</t>
    </r>
    <r>
      <rPr>
        <sz val="12"/>
        <color theme="1"/>
        <rFont val="仿宋_GB2312"/>
        <charset val="134"/>
      </rPr>
      <t>以上</t>
    </r>
  </si>
  <si>
    <r>
      <rPr>
        <sz val="12"/>
        <color theme="1"/>
        <rFont val="仿宋_GB2312"/>
        <charset val="134"/>
      </rPr>
      <t>质量指标</t>
    </r>
  </si>
  <si>
    <r>
      <rPr>
        <sz val="12"/>
        <color theme="1"/>
        <rFont val="仿宋_GB2312"/>
        <charset val="134"/>
      </rPr>
      <t>扶持标准执行率（</t>
    </r>
    <r>
      <rPr>
        <sz val="12"/>
        <color theme="1"/>
        <rFont val="Times New Roman"/>
        <charset val="134"/>
      </rPr>
      <t>%</t>
    </r>
    <r>
      <rPr>
        <sz val="12"/>
        <color theme="1"/>
        <rFont val="仿宋_GB2312"/>
        <charset val="134"/>
      </rPr>
      <t>）</t>
    </r>
  </si>
  <si>
    <r>
      <rPr>
        <sz val="12"/>
        <color theme="1"/>
        <rFont val="仿宋_GB2312"/>
        <charset val="134"/>
      </rPr>
      <t>主推技术到位率（</t>
    </r>
    <r>
      <rPr>
        <sz val="12"/>
        <color theme="1"/>
        <rFont val="Times New Roman"/>
        <charset val="134"/>
      </rPr>
      <t>%</t>
    </r>
    <r>
      <rPr>
        <sz val="12"/>
        <color theme="1"/>
        <rFont val="仿宋_GB2312"/>
        <charset val="134"/>
      </rPr>
      <t>）</t>
    </r>
  </si>
  <si>
    <r>
      <rPr>
        <sz val="12"/>
        <color theme="1"/>
        <rFont val="仿宋_GB2312"/>
        <charset val="134"/>
      </rPr>
      <t>小麦、马铃薯生产质量</t>
    </r>
  </si>
  <si>
    <r>
      <rPr>
        <sz val="12"/>
        <color theme="1"/>
        <rFont val="仿宋_GB2312"/>
        <charset val="134"/>
      </rPr>
      <t>提高</t>
    </r>
  </si>
  <si>
    <r>
      <rPr>
        <sz val="12"/>
        <color theme="1"/>
        <rFont val="仿宋_GB2312"/>
        <charset val="134"/>
      </rPr>
      <t>资金支付完成时效性</t>
    </r>
  </si>
  <si>
    <r>
      <rPr>
        <sz val="12"/>
        <color theme="1"/>
        <rFont val="仿宋_GB2312"/>
        <charset val="134"/>
      </rPr>
      <t>按期支付</t>
    </r>
  </si>
  <si>
    <r>
      <rPr>
        <sz val="12"/>
        <color theme="1"/>
        <rFont val="仿宋_GB2312"/>
        <charset val="134"/>
      </rPr>
      <t>全部支付</t>
    </r>
  </si>
  <si>
    <r>
      <rPr>
        <sz val="12"/>
        <color theme="1"/>
        <rFont val="仿宋_GB2312"/>
        <charset val="134"/>
      </rPr>
      <t>示范基地示范展示效果</t>
    </r>
  </si>
  <si>
    <r>
      <rPr>
        <sz val="12"/>
        <color theme="1"/>
        <rFont val="仿宋_GB2312"/>
        <charset val="134"/>
      </rPr>
      <t>明显</t>
    </r>
  </si>
  <si>
    <r>
      <rPr>
        <sz val="12"/>
        <color theme="1"/>
        <rFont val="仿宋_GB2312"/>
        <charset val="134"/>
      </rPr>
      <t>农业经营主体生产经营条件</t>
    </r>
  </si>
  <si>
    <r>
      <rPr>
        <sz val="12"/>
        <color theme="1"/>
        <rFont val="仿宋_GB2312"/>
        <charset val="134"/>
      </rPr>
      <t>明显改善</t>
    </r>
  </si>
  <si>
    <r>
      <rPr>
        <sz val="12"/>
        <color theme="1"/>
        <rFont val="仿宋_GB2312"/>
        <charset val="134"/>
      </rPr>
      <t>改善</t>
    </r>
  </si>
  <si>
    <r>
      <rPr>
        <sz val="12"/>
        <color theme="1"/>
        <rFont val="仿宋_GB2312"/>
        <charset val="134"/>
      </rPr>
      <t>时效指标</t>
    </r>
  </si>
  <si>
    <r>
      <rPr>
        <sz val="12"/>
        <color theme="1"/>
        <rFont val="仿宋_GB2312"/>
        <charset val="134"/>
      </rPr>
      <t>项目完成时限及资金支付时限</t>
    </r>
  </si>
  <si>
    <r>
      <rPr>
        <sz val="12"/>
        <color theme="1"/>
        <rFont val="Times New Roman"/>
        <charset val="134"/>
      </rPr>
      <t>2025</t>
    </r>
    <r>
      <rPr>
        <sz val="12"/>
        <color theme="1"/>
        <rFont val="仿宋_GB2312"/>
        <charset val="134"/>
      </rPr>
      <t>年</t>
    </r>
    <r>
      <rPr>
        <sz val="12"/>
        <color theme="1"/>
        <rFont val="Times New Roman"/>
        <charset val="134"/>
      </rPr>
      <t>12</t>
    </r>
    <r>
      <rPr>
        <sz val="12"/>
        <color theme="1"/>
        <rFont val="仿宋_GB2312"/>
        <charset val="134"/>
      </rPr>
      <t>月</t>
    </r>
    <r>
      <rPr>
        <sz val="12"/>
        <color theme="1"/>
        <rFont val="Times New Roman"/>
        <charset val="134"/>
      </rPr>
      <t>30</t>
    </r>
    <r>
      <rPr>
        <sz val="12"/>
        <color theme="1"/>
        <rFont val="仿宋_GB2312"/>
        <charset val="134"/>
      </rPr>
      <t>日之前</t>
    </r>
  </si>
  <si>
    <r>
      <rPr>
        <sz val="12"/>
        <rFont val="仿宋_GB2312"/>
        <charset val="134"/>
      </rPr>
      <t>完成</t>
    </r>
  </si>
  <si>
    <r>
      <rPr>
        <sz val="12"/>
        <color theme="1"/>
        <rFont val="仿宋_GB2312"/>
        <charset val="134"/>
      </rPr>
      <t>效</t>
    </r>
    <r>
      <rPr>
        <sz val="12"/>
        <color theme="1"/>
        <rFont val="Times New Roman"/>
        <charset val="134"/>
      </rPr>
      <t xml:space="preserve">
</t>
    </r>
    <r>
      <rPr>
        <sz val="12"/>
        <color theme="1"/>
        <rFont val="仿宋_GB2312"/>
        <charset val="134"/>
      </rPr>
      <t>益</t>
    </r>
    <r>
      <rPr>
        <sz val="12"/>
        <color theme="1"/>
        <rFont val="Times New Roman"/>
        <charset val="134"/>
      </rPr>
      <t xml:space="preserve">
</t>
    </r>
    <r>
      <rPr>
        <sz val="12"/>
        <color theme="1"/>
        <rFont val="仿宋_GB2312"/>
        <charset val="134"/>
      </rPr>
      <t>指</t>
    </r>
    <r>
      <rPr>
        <sz val="12"/>
        <color theme="1"/>
        <rFont val="Times New Roman"/>
        <charset val="134"/>
      </rPr>
      <t xml:space="preserve">
</t>
    </r>
    <r>
      <rPr>
        <sz val="12"/>
        <color theme="1"/>
        <rFont val="仿宋_GB2312"/>
        <charset val="134"/>
      </rPr>
      <t>标</t>
    </r>
  </si>
  <si>
    <r>
      <rPr>
        <sz val="12"/>
        <color theme="1"/>
        <rFont val="仿宋_GB2312"/>
        <charset val="134"/>
      </rPr>
      <t>经济效益</t>
    </r>
    <r>
      <rPr>
        <sz val="12"/>
        <color theme="1"/>
        <rFont val="Times New Roman"/>
        <charset val="134"/>
      </rPr>
      <t xml:space="preserve">
</t>
    </r>
    <r>
      <rPr>
        <sz val="12"/>
        <color theme="1"/>
        <rFont val="仿宋_GB2312"/>
        <charset val="134"/>
      </rPr>
      <t>指标</t>
    </r>
  </si>
  <si>
    <r>
      <rPr>
        <sz val="12"/>
        <color theme="1"/>
        <rFont val="仿宋_GB2312"/>
        <charset val="134"/>
      </rPr>
      <t>产量提升（</t>
    </r>
    <r>
      <rPr>
        <sz val="12"/>
        <color theme="1"/>
        <rFont val="Times New Roman"/>
        <charset val="134"/>
      </rPr>
      <t>%</t>
    </r>
    <r>
      <rPr>
        <sz val="12"/>
        <color theme="1"/>
        <rFont val="仿宋_GB2312"/>
        <charset val="134"/>
      </rPr>
      <t>）</t>
    </r>
  </si>
  <si>
    <r>
      <rPr>
        <sz val="12"/>
        <color theme="1"/>
        <rFont val="仿宋_GB2312"/>
        <charset val="134"/>
      </rPr>
      <t>主体亩增收（元）</t>
    </r>
  </si>
  <si>
    <r>
      <rPr>
        <sz val="12"/>
        <color theme="1"/>
        <rFont val="仿宋_GB2312"/>
        <charset val="134"/>
      </rPr>
      <t>规模主体单产提升示范田单产较全县水平提升（</t>
    </r>
    <r>
      <rPr>
        <sz val="12"/>
        <color theme="1"/>
        <rFont val="Times New Roman"/>
        <charset val="134"/>
      </rPr>
      <t>%</t>
    </r>
    <r>
      <rPr>
        <sz val="12"/>
        <color theme="1"/>
        <rFont val="仿宋_GB2312"/>
        <charset val="134"/>
      </rPr>
      <t>）</t>
    </r>
  </si>
  <si>
    <r>
      <rPr>
        <sz val="12"/>
        <color theme="1"/>
        <rFont val="仿宋_GB2312"/>
        <charset val="134"/>
      </rPr>
      <t>社会效益</t>
    </r>
    <r>
      <rPr>
        <sz val="12"/>
        <color theme="1"/>
        <rFont val="Times New Roman"/>
        <charset val="134"/>
      </rPr>
      <t xml:space="preserve">
</t>
    </r>
    <r>
      <rPr>
        <sz val="12"/>
        <color theme="1"/>
        <rFont val="仿宋_GB2312"/>
        <charset val="134"/>
      </rPr>
      <t>指标</t>
    </r>
  </si>
  <si>
    <r>
      <rPr>
        <sz val="12"/>
        <rFont val="仿宋_GB2312"/>
        <charset val="134"/>
      </rPr>
      <t>单产提升效果</t>
    </r>
  </si>
  <si>
    <r>
      <rPr>
        <sz val="12"/>
        <color rgb="FF000000"/>
        <rFont val="仿宋_GB2312"/>
        <charset val="134"/>
      </rPr>
      <t>显著</t>
    </r>
  </si>
  <si>
    <r>
      <rPr>
        <sz val="12"/>
        <rFont val="仿宋_GB2312"/>
        <charset val="134"/>
      </rPr>
      <t>显著</t>
    </r>
  </si>
  <si>
    <r>
      <rPr>
        <sz val="12"/>
        <rFont val="仿宋_GB2312"/>
        <charset val="134"/>
      </rPr>
      <t>奖补对象示范带动作用</t>
    </r>
  </si>
  <si>
    <r>
      <rPr>
        <sz val="12"/>
        <color rgb="FF000000"/>
        <rFont val="仿宋_GB2312"/>
        <charset val="134"/>
      </rPr>
      <t>明显</t>
    </r>
  </si>
  <si>
    <r>
      <rPr>
        <sz val="12"/>
        <rFont val="仿宋_GB2312"/>
        <charset val="134"/>
      </rPr>
      <t>明显</t>
    </r>
  </si>
  <si>
    <r>
      <rPr>
        <sz val="12"/>
        <rFont val="仿宋_GB2312"/>
        <charset val="134"/>
      </rPr>
      <t>农业科技推广应用水平</t>
    </r>
  </si>
  <si>
    <r>
      <rPr>
        <sz val="12"/>
        <color rgb="FF000000"/>
        <rFont val="仿宋_GB2312"/>
        <charset val="134"/>
      </rPr>
      <t>明显提高</t>
    </r>
  </si>
  <si>
    <r>
      <rPr>
        <sz val="12"/>
        <rFont val="仿宋_GB2312"/>
        <charset val="134"/>
      </rPr>
      <t>标准化绿色生产水平</t>
    </r>
  </si>
  <si>
    <r>
      <rPr>
        <sz val="12"/>
        <rFont val="仿宋_GB2312"/>
        <charset val="134"/>
      </rPr>
      <t>农产品质量</t>
    </r>
  </si>
  <si>
    <r>
      <rPr>
        <sz val="12"/>
        <color theme="1"/>
        <rFont val="仿宋_GB2312"/>
        <charset val="134"/>
      </rPr>
      <t>生态效益</t>
    </r>
    <r>
      <rPr>
        <sz val="12"/>
        <color theme="1"/>
        <rFont val="Times New Roman"/>
        <charset val="134"/>
      </rPr>
      <t xml:space="preserve">
</t>
    </r>
    <r>
      <rPr>
        <sz val="12"/>
        <color theme="1"/>
        <rFont val="仿宋_GB2312"/>
        <charset val="134"/>
      </rPr>
      <t>指标</t>
    </r>
  </si>
  <si>
    <r>
      <rPr>
        <sz val="12"/>
        <rFont val="仿宋_GB2312"/>
        <charset val="134"/>
      </rPr>
      <t>化肥农药使用量减少（</t>
    </r>
    <r>
      <rPr>
        <sz val="12"/>
        <rFont val="Times New Roman"/>
        <charset val="134"/>
      </rPr>
      <t>%</t>
    </r>
    <r>
      <rPr>
        <sz val="12"/>
        <rFont val="仿宋_GB2312"/>
        <charset val="134"/>
      </rPr>
      <t>）</t>
    </r>
  </si>
  <si>
    <r>
      <rPr>
        <sz val="12"/>
        <color theme="1"/>
        <rFont val="仿宋_GB2312"/>
        <charset val="134"/>
      </rPr>
      <t>提高肥料综合利用率</t>
    </r>
    <r>
      <rPr>
        <sz val="12"/>
        <color theme="1"/>
        <rFont val="Times New Roman"/>
        <charset val="134"/>
      </rPr>
      <t>%</t>
    </r>
  </si>
  <si>
    <r>
      <rPr>
        <sz val="12"/>
        <color theme="1"/>
        <rFont val="仿宋_GB2312"/>
        <charset val="134"/>
      </rPr>
      <t>农药成本减少</t>
    </r>
    <r>
      <rPr>
        <sz val="12"/>
        <color theme="1"/>
        <rFont val="Times New Roman"/>
        <charset val="134"/>
      </rPr>
      <t>%</t>
    </r>
  </si>
  <si>
    <r>
      <rPr>
        <sz val="12"/>
        <color theme="1"/>
        <rFont val="仿宋_GB2312"/>
        <charset val="134"/>
      </rPr>
      <t>可持续影响指标</t>
    </r>
  </si>
  <si>
    <r>
      <rPr>
        <sz val="12"/>
        <color theme="1"/>
        <rFont val="仿宋_GB2312"/>
        <charset val="134"/>
      </rPr>
      <t>补助对象生产平均节水（</t>
    </r>
    <r>
      <rPr>
        <sz val="12"/>
        <color theme="1"/>
        <rFont val="Times New Roman"/>
        <charset val="134"/>
      </rPr>
      <t>%</t>
    </r>
    <r>
      <rPr>
        <sz val="12"/>
        <color theme="1"/>
        <rFont val="仿宋_GB2312"/>
        <charset val="134"/>
      </rPr>
      <t>）</t>
    </r>
  </si>
  <si>
    <r>
      <rPr>
        <sz val="12"/>
        <color theme="1"/>
        <rFont val="仿宋_GB2312"/>
        <charset val="134"/>
      </rPr>
      <t>规模生产机械化率（</t>
    </r>
    <r>
      <rPr>
        <sz val="12"/>
        <color theme="1"/>
        <rFont val="Times New Roman"/>
        <charset val="134"/>
      </rPr>
      <t>%</t>
    </r>
    <r>
      <rPr>
        <sz val="12"/>
        <color theme="1"/>
        <rFont val="仿宋_GB2312"/>
        <charset val="134"/>
      </rPr>
      <t>）</t>
    </r>
  </si>
  <si>
    <r>
      <rPr>
        <sz val="12"/>
        <color theme="1"/>
        <rFont val="仿宋_GB2312"/>
        <charset val="134"/>
      </rPr>
      <t>带动生产全程机械化率</t>
    </r>
  </si>
  <si>
    <r>
      <rPr>
        <sz val="12"/>
        <color theme="1"/>
        <rFont val="仿宋_GB2312"/>
        <charset val="134"/>
      </rPr>
      <t>农业科技水平</t>
    </r>
  </si>
  <si>
    <r>
      <rPr>
        <sz val="12"/>
        <color theme="1"/>
        <rFont val="仿宋_GB2312"/>
        <charset val="134"/>
      </rPr>
      <t>明显提高</t>
    </r>
  </si>
  <si>
    <r>
      <rPr>
        <sz val="12"/>
        <color theme="1"/>
        <rFont val="仿宋_GB2312"/>
        <charset val="134"/>
      </rPr>
      <t>满意度指标</t>
    </r>
  </si>
  <si>
    <r>
      <rPr>
        <sz val="12"/>
        <color theme="1"/>
        <rFont val="仿宋_GB2312"/>
        <charset val="134"/>
      </rPr>
      <t>服务对象满意度指标</t>
    </r>
  </si>
  <si>
    <r>
      <rPr>
        <sz val="12"/>
        <color indexed="8"/>
        <rFont val="仿宋_GB2312"/>
        <charset val="134"/>
      </rPr>
      <t>规模主体单产提升满意度（</t>
    </r>
    <r>
      <rPr>
        <sz val="12"/>
        <color indexed="8"/>
        <rFont val="Times New Roman"/>
        <charset val="134"/>
      </rPr>
      <t>%</t>
    </r>
    <r>
      <rPr>
        <sz val="12"/>
        <color indexed="8"/>
        <rFont val="仿宋_GB2312"/>
        <charset val="134"/>
      </rPr>
      <t>）</t>
    </r>
  </si>
  <si>
    <r>
      <rPr>
        <sz val="12"/>
        <color theme="1"/>
        <rFont val="仿宋_GB2312"/>
        <charset val="134"/>
      </rPr>
      <t>说明</t>
    </r>
  </si>
  <si>
    <r>
      <rPr>
        <sz val="12"/>
        <color theme="1"/>
        <rFont val="仿宋_GB2312"/>
        <charset val="134"/>
      </rPr>
      <t>请在此处简要说明中央巡视、各级审计和财会监督中发现的问题及其所涉及的金额，如没有请填无。</t>
    </r>
  </si>
  <si>
    <t>2025年度中央财政资金扶持农民专业合作社项目绩效自评表</t>
  </si>
  <si>
    <t>填报单位：山丹县农村经营指导站</t>
  </si>
  <si>
    <t>2025年中央财政农业经营主体能力提升资金
（农民专业合作社项目项目 ）</t>
  </si>
  <si>
    <t>负责人及    电话</t>
  </si>
  <si>
    <t>章晓东 18793669008</t>
  </si>
  <si>
    <t xml:space="preserve"> </t>
  </si>
  <si>
    <t>合理</t>
  </si>
  <si>
    <t>2025年对2家运行规范、服务和带动农户能力强、与农户利益联结紧密的县级以上示范社予以支持和奖补，每家合作社奖补10万元。奖补资金主要用于合作社购置农业机械。</t>
  </si>
  <si>
    <t>我县按照经营规模适度、财务管理规范、制度健全有效、生产服务优质及联农带农紧密的原则，对2家运行规范、服务和带动农户能力强、与农户利益联结紧密的县级以上示范社予以支持和奖补，每家合作社奖补10万元，项目资金100%拨付到位。资金使用规范，合作社生产经营能力、机械化作业水平显著提升，示范带动作用有效发挥，全面实现项目既定总体目标。</t>
  </si>
  <si>
    <t>扶持农民专业合作社个数</t>
  </si>
  <si>
    <t>奖补任务达标率</t>
  </si>
  <si>
    <t>按期完成</t>
  </si>
  <si>
    <t>成员年收入较为入社前增加比例</t>
  </si>
  <si>
    <t>带动农户收入同比增长情况</t>
  </si>
  <si>
    <t>服务带动农户数量同比增长情况</t>
  </si>
  <si>
    <t>示范带动作用</t>
  </si>
  <si>
    <t>农业面源污染得到有效治理</t>
  </si>
  <si>
    <t>有效提升了农业生产经营规模化、专业化、集约化水平</t>
  </si>
  <si>
    <t>附件1</t>
  </si>
  <si>
    <t>2025年农业生产社会化服务项目绩效自评表</t>
  </si>
  <si>
    <t>山丹县中央财政农业社会化服务项目</t>
  </si>
  <si>
    <t>完成农业生产托管面积3.49万亩，引导农业社会化服务能力和服务水平稳步提升。</t>
  </si>
  <si>
    <t>结合我县实际及资金下达的时间，按照“综合托管系数”测算，主要对小麦种植的“耕、种、防、收”环节接受农业生产托管服务的小农户等经营主体进行补助，农业社会化服务能力和服务水平稳步提升。</t>
  </si>
  <si>
    <t>完成农业生产托管面积（万亩）</t>
  </si>
  <si>
    <t>≥3.49</t>
  </si>
  <si>
    <t>补助小农户的资金或面积（％）</t>
  </si>
  <si>
    <t>≥60%</t>
  </si>
  <si>
    <t>农业生产社会化服务能力</t>
  </si>
  <si>
    <t>小农户或适度规模经营主体满意度（％）</t>
  </si>
  <si>
    <t>2025年山丹县草原畜牧业转型升级项目转移支付区域绩效自评表</t>
  </si>
  <si>
    <t xml:space="preserve">2025年山丹县草原畜牧业转型升级项目 </t>
  </si>
  <si>
    <t>吴春贤13993686393</t>
  </si>
  <si>
    <t>建设高产稳产优质饲草基地5000亩，提升改造标准化规模养殖场30家以上，引进品种肉牛500头、冻精5000支、良种肉羊4000只，提升改造饲草库房5000平方米、机械库2000平方米等设施，购置相关设施设备。</t>
  </si>
  <si>
    <t>建设高产稳产优质饲草基地6000亩，提升改造标准化规模养殖场35家以上，引进品种肉牛800头、冻精5000支、良种肉羊8000只，提升改造饲草库房8900平方米、机械库2000平方米等设施，购置相关设施设备,购置电子耳标1500个、S弯保定通道1套，购置养殖场设备22套、兽医实验室及防疫设备170台套。</t>
  </si>
  <si>
    <t>支持项目个数</t>
  </si>
  <si>
    <t>按照实施方案进度计划率</t>
  </si>
  <si>
    <t>支出投资/批复投资</t>
  </si>
  <si>
    <t>项目期限为2025年5月-2026年4月</t>
  </si>
  <si>
    <t>草畜产业增加值占一产增加值</t>
  </si>
  <si>
    <t>≥36.02%</t>
  </si>
  <si>
    <t>草畜产业的收入占农牧民人均养殖增收</t>
  </si>
  <si>
    <t>≥36.21%</t>
  </si>
  <si>
    <t>项目县草原畜牧业生产经营方式</t>
  </si>
  <si>
    <t>进一步转变</t>
  </si>
  <si>
    <t>转变</t>
  </si>
  <si>
    <t>畜产品质量安全水平提升</t>
  </si>
  <si>
    <t>进一步提升</t>
  </si>
  <si>
    <t>重大动物疫病零发生</t>
  </si>
  <si>
    <t>项目县牧区生态环境</t>
  </si>
  <si>
    <t>进一步改善</t>
  </si>
  <si>
    <t>病死畜无害化处理率</t>
  </si>
  <si>
    <t>山丹县2025年农村厕所革命项目</t>
  </si>
  <si>
    <r>
      <rPr>
        <b/>
        <sz val="9"/>
        <color theme="1"/>
        <rFont val="宋体"/>
        <charset val="134"/>
      </rPr>
      <t>目标1：</t>
    </r>
    <r>
      <rPr>
        <sz val="9"/>
        <color theme="1"/>
        <rFont val="宋体"/>
        <charset val="134"/>
      </rPr>
      <t xml:space="preserve">计划新建农村卫生户厕110座,改建问题厕所47座。
</t>
    </r>
    <r>
      <rPr>
        <b/>
        <sz val="9"/>
        <color theme="1"/>
        <rFont val="宋体"/>
        <charset val="134"/>
      </rPr>
      <t>目标2：</t>
    </r>
    <r>
      <rPr>
        <sz val="9"/>
        <color theme="1"/>
        <rFont val="宋体"/>
        <charset val="134"/>
      </rPr>
      <t>有效改善农村人居环境，提升群众生活质量。</t>
    </r>
  </si>
  <si>
    <r>
      <rPr>
        <b/>
        <sz val="9"/>
        <color theme="1"/>
        <rFont val="宋体"/>
        <charset val="134"/>
      </rPr>
      <t>目标1：</t>
    </r>
    <r>
      <rPr>
        <sz val="9"/>
        <color theme="1"/>
        <rFont val="宋体"/>
        <charset val="134"/>
      </rPr>
      <t xml:space="preserve">完成新建农村卫生户厕110座,改建问题厕所47座，所有新建厕所均符合省级技术规范，验收合格率达100%，所有新建厕所均实现粪污无害化处理，具备防渗、防臭、防蝇功能，达到卫生户厕基本要求。
</t>
    </r>
    <r>
      <rPr>
        <b/>
        <sz val="9"/>
        <color theme="1"/>
        <rFont val="宋体"/>
        <charset val="134"/>
      </rPr>
      <t>目标2：</t>
    </r>
    <r>
      <rPr>
        <sz val="9"/>
        <color theme="1"/>
        <rFont val="宋体"/>
        <charset val="134"/>
      </rPr>
      <t>有效改善了农村人居环境，提升了群众生活质量。</t>
    </r>
  </si>
  <si>
    <t>新（改）建农村卫生户厕</t>
  </si>
  <si>
    <t>≥157</t>
  </si>
  <si>
    <t>改造厕所合格率（%）</t>
  </si>
  <si>
    <t>资金支付时效</t>
  </si>
  <si>
    <t>及时支付</t>
  </si>
  <si>
    <t>项目验收时效</t>
  </si>
  <si>
    <t>及时验收</t>
  </si>
  <si>
    <r>
      <rPr>
        <sz val="9"/>
        <color rgb="FF000000"/>
        <rFont val="宋体"/>
        <charset val="134"/>
      </rPr>
      <t>项目（工程）完成及时率（%）</t>
    </r>
    <r>
      <rPr>
        <sz val="9"/>
        <color rgb="FF000000"/>
        <rFont val="Arial"/>
        <charset val="134"/>
      </rPr>
      <t xml:space="preserve">	</t>
    </r>
  </si>
  <si>
    <t>财政资金项目总投资（万元）</t>
  </si>
  <si>
    <t>≤32.77</t>
  </si>
  <si>
    <t>≥37</t>
  </si>
  <si>
    <t>受益人口户数</t>
  </si>
  <si>
    <t>农村居民生活卫生条件</t>
  </si>
  <si>
    <t>减少粪便直排，降低土壤和水体污染，促进农村生态环境改善</t>
  </si>
  <si>
    <t>项目效益发挥情况</t>
  </si>
  <si>
    <t>持续发挥</t>
  </si>
  <si>
    <t>厕所使用年限（年）</t>
  </si>
  <si>
    <t>受益群众满意度（%）</t>
  </si>
  <si>
    <t>山丹县畜产品质量安全检测实验室人才培养项目绩效自评表</t>
  </si>
  <si>
    <t>山丹县畜产品质量安全检测实验室人
培养项目</t>
  </si>
  <si>
    <t xml:space="preserve">      县级资金</t>
  </si>
  <si>
    <t>目标:1.培训专业技术人员、屠宰场、养殖场企业管理人员80人次。目标：2开展实验室精准培训，完成兽药残留检测1000份以上。申报国家实用新型专利，发表论文。</t>
  </si>
  <si>
    <t>组织专业技术人员开展能力提升培训2场次，培训专业技术人员、屠宰场、养殖场企业管理人员80人次，参加县内外高水平的培训和交流活动，拓宽视野，提升创新能力。鼓励专业技术人员发表论文2篇，申请国家实用新型专利3项，开展实验室精准培训，完成兽药残留检测1000份。</t>
  </si>
  <si>
    <t>培养专业技术人员人才数量</t>
  </si>
  <si>
    <t>80名</t>
  </si>
  <si>
    <t>兽药残留监测份数</t>
  </si>
  <si>
    <t>≥1000份</t>
  </si>
  <si>
    <t>专业技术人员培训2场次</t>
  </si>
  <si>
    <t>发表论文数</t>
  </si>
  <si>
    <t>检测工作服务质量</t>
  </si>
  <si>
    <t>资金及时支付率</t>
  </si>
  <si>
    <t>≤3万元</t>
  </si>
  <si>
    <t>3万元</t>
  </si>
  <si>
    <t>可以加大畜产品例行监测、监督抽查和应急处理力度，提高产品市场竞争力，有助于我县屠宰企业开拓更广泛的市场。</t>
  </si>
  <si>
    <t>培养畜牧兽医各类人才</t>
  </si>
  <si>
    <t>激发人才工作活力</t>
  </si>
  <si>
    <t>做好畜产品质量安全工作，维护社会稳定、促进经济发展的重要举措。</t>
  </si>
  <si>
    <t>部门整体支出绩效自评表（汇总）</t>
  </si>
  <si>
    <t>部门（单位）名称</t>
  </si>
  <si>
    <t>整体支出规模(元)</t>
  </si>
  <si>
    <t>338990912.05</t>
  </si>
  <si>
    <t>463994908.36</t>
  </si>
  <si>
    <t>466389365.34</t>
  </si>
  <si>
    <t>100.51</t>
  </si>
  <si>
    <t>(一)基本支出</t>
  </si>
  <si>
    <t>33244112.05</t>
  </si>
  <si>
    <t>38368995.48</t>
  </si>
  <si>
    <t>38389495.48</t>
  </si>
  <si>
    <t>100.05</t>
  </si>
  <si>
    <t>1.人员经费</t>
  </si>
  <si>
    <t>31217412.05</t>
  </si>
  <si>
    <t>36128165.48</t>
  </si>
  <si>
    <t>2.公用经费</t>
  </si>
  <si>
    <t>2026700</t>
  </si>
  <si>
    <t>2240830</t>
  </si>
  <si>
    <t>2261330</t>
  </si>
  <si>
    <t>100.91</t>
  </si>
  <si>
    <t>(二)项目支出</t>
  </si>
  <si>
    <t>305746800</t>
  </si>
  <si>
    <t>425625912.88</t>
  </si>
  <si>
    <t>427999869.86</t>
  </si>
  <si>
    <t>100.55</t>
  </si>
  <si>
    <t>1.一般性项目</t>
  </si>
  <si>
    <t>2.重点项目</t>
  </si>
  <si>
    <t>提高粮食安全保障水平。壮大特色优势农业。持续推进农村产权制度改革“1+5”试点，推动“土地保底入股+绿色多元经营”新模式。开展“三品一标”认证，打造更多亚高原、寒旱、有机、优质“甘味山丹”品牌，打响山丹羊肉、山丹良马等地理标志品牌。推进建设高标准农田 28 万亩（含山丹农场），配套水肥一体化建设，加强对沙化土地、盐碱地和中低产田综合治理，实施 2021-2025 年高标准农田建设、农场土地综合整治、农场耕地质量退化修复整治等项目。</t>
  </si>
  <si>
    <t>一年来有效高粮食安全保障水平，壮大了“薯草菜羊马”五大特色优势农业。持续推进农村产权制度改革“1+5”试点，二轮土地延包工作有序推进。推动“土地保底入股+绿色多元经营”新模式。开展“三品一标”认证，认证“三品一标”产品6个，打造更多亚高原、寒旱、有机、优质“甘味山丹”品牌，打响山丹羊肉、山丹良马等地理标志品牌。推进建设高标准农田 28 万亩（含山丹农场），配套水肥一体化建设，加强对沙化土地、盐碱地和中低产田综合治理，实施 2021-2025 年高标准农田建设、农场土地综合整治、农场耕地质量退化修复整治等项目。</t>
  </si>
  <si>
    <t>评价指标</t>
  </si>
  <si>
    <t>&lt;=100%</t>
  </si>
  <si>
    <t>0.83</t>
  </si>
  <si>
    <t>99.49%</t>
  </si>
  <si>
    <t>0.75</t>
  </si>
  <si>
    <t>政府采购节约率</t>
  </si>
  <si>
    <t>较上年提升</t>
  </si>
  <si>
    <t>0.87</t>
  </si>
  <si>
    <t>0.78</t>
  </si>
  <si>
    <t>城乡特困人员救助供养覆盖率（民政）</t>
  </si>
  <si>
    <t>3.75</t>
  </si>
  <si>
    <t>保持粮食产能（农业）</t>
  </si>
  <si>
    <t>&gt;=20亿斤</t>
  </si>
  <si>
    <t>亿斤</t>
  </si>
  <si>
    <t>特快人员集中供养率（民政）</t>
  </si>
  <si>
    <t>耕地力补贴应补尽补率（农业）</t>
  </si>
  <si>
    <t>医疗救助及时结算率（民政）</t>
  </si>
  <si>
    <t>农机购置补贴发放及时率（农业）</t>
  </si>
  <si>
    <t>城乡特困供养人员月保障标准（民政）</t>
  </si>
  <si>
    <t>=23元</t>
  </si>
  <si>
    <t>23</t>
  </si>
  <si>
    <t>元</t>
  </si>
  <si>
    <t>绿色高产高效创建物化成本（农业）</t>
  </si>
  <si>
    <t>比上年有所下降</t>
  </si>
  <si>
    <t>3.38</t>
  </si>
  <si>
    <t>福利彩票销售增长情况（民政）</t>
  </si>
  <si>
    <t>增长</t>
  </si>
  <si>
    <t>4.29</t>
  </si>
  <si>
    <t>3.86</t>
  </si>
  <si>
    <t>农民增产增收（农业）</t>
  </si>
  <si>
    <t>比上年有所提高</t>
  </si>
  <si>
    <t>政策知晓率（民政）</t>
  </si>
  <si>
    <t>农作物耕种机械化率（农业）</t>
  </si>
  <si>
    <t>节能减排率（民政）</t>
  </si>
  <si>
    <t>水土流失综合治理面积（农业）</t>
  </si>
  <si>
    <t>&gt;=100平方</t>
  </si>
  <si>
    <t>平方</t>
  </si>
  <si>
    <t>受众满意度</t>
  </si>
  <si>
    <t>4.26</t>
  </si>
  <si>
    <t>良好</t>
  </si>
  <si>
    <t>4.5</t>
  </si>
  <si>
    <t>完善</t>
  </si>
  <si>
    <t>96.86</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</si>
  <si>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</si>
  <si>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</si>
  <si>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2025年山丹县畜牧良种补贴项目绩效自评表</t>
  </si>
  <si>
    <t>填报单位：山丹县畜牧技术推广站</t>
  </si>
  <si>
    <t>2025年山丹县畜牧良种补贴项目</t>
  </si>
  <si>
    <t>吴春贤 15379286288</t>
  </si>
  <si>
    <t>31万元</t>
  </si>
  <si>
    <t>30.95万元</t>
  </si>
  <si>
    <t>按需分配科学合理</t>
  </si>
  <si>
    <t>按需拨付规范合理</t>
  </si>
  <si>
    <t>严格按需规范使用</t>
  </si>
  <si>
    <t>严格按照时间节点将种羊及冻精分配到户</t>
  </si>
  <si>
    <t>成立项目领导及技术小组，加强绩效管理</t>
  </si>
  <si>
    <t>省市县强化监督管理，县畜牧技术推广站履行主体责任</t>
  </si>
  <si>
    <t xml:space="preserve">通过项目实施，有效调动养殖场、户养殖积极性，扩大养殖规模，提升扩繁质量，夯实产业发展基础，牛羊良种化程度提高到86%以上。逐步建成与现代畜牧业相适应的多品种、多层次牛羊良种繁育推广体系，不断提升全县种畜质量水平，2025年完成肉牛冻精2万支，授配母牛1万头；引进优良种公羊100只。     </t>
  </si>
  <si>
    <t>引进优质湖羊种公羊100只，分配到全县8个乡镇68户养殖户手中，采购肉牛冻精24617支，分配到全县10个肉牛冻配点开展肉羊、肉牛良种改良，有效提升全县种畜质量水平。</t>
  </si>
  <si>
    <t>采购肉牛冻精2万支</t>
  </si>
  <si>
    <t>肉牛冻精2万支</t>
  </si>
  <si>
    <t>24617支</t>
  </si>
  <si>
    <t>采购种公羊100只</t>
  </si>
  <si>
    <t>种公羊100只</t>
  </si>
  <si>
    <t>资金使用重大违规违纪问题</t>
  </si>
  <si>
    <t>资金支出进度</t>
  </si>
  <si>
    <t>收入水平</t>
  </si>
  <si>
    <t>稳步提高养殖户收入水平</t>
  </si>
  <si>
    <t>受益人群</t>
  </si>
  <si>
    <t>全县8个乡镇规模养殖（户）</t>
  </si>
  <si>
    <t>全县8个乡镇规模养殖场（户）</t>
  </si>
  <si>
    <t>畜禽粪污资源化利用率</t>
  </si>
  <si>
    <t>强化品种选育，不断提高牛羊种业的制种能力和市场竞争力。</t>
  </si>
  <si>
    <t>促进现代畜牧业转型升级、结构调整，形成与市场经济相适应的运行模式，推动牛羊产业规模化、产业化发展</t>
  </si>
  <si>
    <t>养殖户对补贴政策满意度</t>
  </si>
  <si>
    <t>2025年甘肃省山丹县畜禽粪污资源化利用整县推进项目绩效自评表</t>
  </si>
  <si>
    <t>2025年甘肃省山丹县畜禽粪污资源化利用整县推进项目</t>
  </si>
  <si>
    <t>为41家养殖场、1家粪肥还田利用示范基地、4家集中处理中心、1家检测中心配套粪污处理相关设施设备。项目建成后，规模化养殖场畜禽粪污处理设施装备配套率保持在100%，全县畜禽粪污综合利用率稳定达到 90%以上，粪肥施用机械化水平稳步提高，粪肥还田利用基地面积达到4万亩以上，示范基地内粪肥代替化肥比例达到30%以上。</t>
  </si>
  <si>
    <t>项目自筹建设内容已有43家实施主体开工建设，开工率达91.5%，其中有27家实施主体已完成自筹建设任务并通过项目验收；中央财政资金建设内容，项目招标、项目采购合同已按照时限要求全部完成，采购配套设备已陆续到达并完成验收，配发设备50台（套）。</t>
  </si>
  <si>
    <t>按计划完成建设进度</t>
  </si>
  <si>
    <t>本项目实施期为2年</t>
  </si>
  <si>
    <t>项目主体数</t>
  </si>
  <si>
    <t>47家</t>
  </si>
  <si>
    <t>43家</t>
  </si>
  <si>
    <t>中央预算内投资支付率</t>
  </si>
  <si>
    <t>年度计划投资完成率</t>
  </si>
  <si>
    <t>项目开工率</t>
  </si>
  <si>
    <t>≤2800万元</t>
  </si>
  <si>
    <t>畜禽粪污使用情况</t>
  </si>
  <si>
    <t>畜禽粪污转化为有机肥的水平明显提高</t>
  </si>
  <si>
    <t>完工项目县规模养殖场粪污处理设施装备配套率</t>
  </si>
  <si>
    <t>完工项目县畜禽粪污综合利用率</t>
  </si>
  <si>
    <t>完工项目县示范基地粪肥代替化肥比例</t>
  </si>
  <si>
    <t>≥30%</t>
  </si>
  <si>
    <t>完工项目县粪肥还田示范基地面积</t>
  </si>
  <si>
    <t>种养结合情况</t>
  </si>
  <si>
    <t>畜禽养殖与农作物种植结合水平明显提高</t>
  </si>
  <si>
    <t>项目投诉次数</t>
  </si>
  <si>
    <t>附件4</t>
  </si>
  <si>
    <t xml:space="preserve">项目绩效目标自评表 </t>
  </si>
  <si>
    <t>山丹县地膜科学使用回收项目</t>
  </si>
  <si>
    <t>1080万元</t>
  </si>
  <si>
    <t>320.94万元</t>
  </si>
  <si>
    <t xml:space="preserve">    在全县8个乡镇推广使用0.015㎜加厚高强度地膜18万亩，0.012㎜加厚高强度地膜6万亩，全生物降解地膜6万亩，通过推广加厚高强度地膜和全生物降解地膜，地膜使用回收工作机制得到完善，地膜源头防控水平明显提升，当季废旧农膜回收率稳定在85%以上，农田和环境污染得到有效控制。</t>
  </si>
  <si>
    <t xml:space="preserve"> 通过项目带动作用，全县加厚高强度地膜全面推广使用。县内2家废旧地膜回收加工利用企业加工能力进一步提升，全县10个回收网点进一步健全。全县形成废旧地膜捡拾、回收、加工利用的运作体系，废旧农膜处置率达到89%，经济、社会、生态效益明显，农田和环境污染得到有效控制</t>
  </si>
  <si>
    <t>指标1：推广应用加厚高强度地膜</t>
  </si>
  <si>
    <t>24万亩</t>
  </si>
  <si>
    <t>项目不能重复实施</t>
  </si>
  <si>
    <t>指标2：推广应用全生物降解地膜</t>
  </si>
  <si>
    <t>6万亩</t>
  </si>
  <si>
    <t>指标3：组织开展专题宣传活动</t>
  </si>
  <si>
    <t>≥1次</t>
  </si>
  <si>
    <t>指标4：抽样检测批次</t>
  </si>
  <si>
    <t>≥3次</t>
  </si>
  <si>
    <t>3</t>
  </si>
  <si>
    <t>指标1：采购地膜质量</t>
  </si>
  <si>
    <t>符合《2025年甘肃省地膜科学使用回收项目实施方案》要求，需出具质检报告。</t>
  </si>
  <si>
    <t>符合《2025年甘肃省地膜科学使用回收项目实施方案》要求，已完成招标，正在供货中。</t>
  </si>
  <si>
    <t>指标2：项目区农膜处置率</t>
  </si>
  <si>
    <t>年度总结报告报送及时性</t>
  </si>
  <si>
    <t>指标1：推广应用加厚高强度地膜中央资金每亩补助（元/亩）</t>
  </si>
  <si>
    <t>30元</t>
  </si>
  <si>
    <t>指标2：推广应用全生物降解地膜中央资金每亩补助（元/亩）</t>
  </si>
  <si>
    <t>60元</t>
  </si>
  <si>
    <t>加厚高强度地膜使用后是否节省成本</t>
  </si>
  <si>
    <t>是</t>
  </si>
  <si>
    <t>指标1：当地群众地膜科学使用主动回收意识</t>
  </si>
  <si>
    <t>明显增强</t>
  </si>
  <si>
    <t>指标2：废旧农膜回收利用长效机制</t>
  </si>
  <si>
    <t>不断完善</t>
  </si>
  <si>
    <t>公路沿线、河道沟渠、村庄及农田周边废旧地膜污染治理</t>
  </si>
  <si>
    <t>废旧农膜回收利用网络体系</t>
  </si>
  <si>
    <t>项目参与人员满意度</t>
  </si>
  <si>
    <t>注: 1.其他资金包括中央补助、各级财政资金共同投入到同一项目的自有资金、社会资金等。
    2.绩效自评采取打分评价形式，满分为100分，各部门可根据指标的重要程度自主确定各项三级指标的权重分值，各项指标得分加总得出该项目绩效自评的总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
    3.本表资金使用单位按具体项目填报，主管部门按二级项目汇总绩效目标，对于定里指标，绝对值直接累加计算，相对值按照资金额度加权平均计算;定性指标根据指标完成情况分为:全部或基本达成预期指标、部分达成预期指标并具有-定效果、未达成预期指标且效果较差三档，分别按照100%-80% (含)、 80%-60% (含)、60%-0%合理填写完成比例。</t>
  </si>
  <si>
    <t>转移支付山丹县（第三次全国土壤普查）绩效自评表</t>
  </si>
  <si>
    <r>
      <rPr>
        <sz val="11"/>
        <color indexed="8"/>
        <rFont val="宋体"/>
        <charset val="134"/>
      </rPr>
      <t>（</t>
    </r>
    <r>
      <rPr>
        <sz val="11"/>
        <color indexed="8"/>
        <rFont val="Times New Roman"/>
        <charset val="0"/>
      </rPr>
      <t>2025</t>
    </r>
    <r>
      <rPr>
        <sz val="11"/>
        <color indexed="8"/>
        <rFont val="宋体"/>
        <charset val="134"/>
      </rPr>
      <t>年度）</t>
    </r>
  </si>
  <si>
    <t>填报单位：山丹县农业农业局</t>
  </si>
  <si>
    <r>
      <rPr>
        <sz val="11"/>
        <color indexed="8"/>
        <rFont val="宋体"/>
        <charset val="134"/>
      </rPr>
      <t>单位：万元</t>
    </r>
  </si>
  <si>
    <r>
      <rPr>
        <sz val="10"/>
        <color indexed="8"/>
        <rFont val="仿宋_GB2312"/>
        <charset val="134"/>
      </rPr>
      <t>转移支付（项目）名称</t>
    </r>
  </si>
  <si>
    <t>山丹县第三次全国土壤普查项目</t>
  </si>
  <si>
    <r>
      <rPr>
        <sz val="10"/>
        <color indexed="8"/>
        <rFont val="仿宋_GB2312"/>
        <charset val="134"/>
      </rPr>
      <t>负责人及电话</t>
    </r>
  </si>
  <si>
    <r>
      <rPr>
        <sz val="10"/>
        <color indexed="8"/>
        <rFont val="仿宋_GB2312"/>
        <charset val="134"/>
      </rPr>
      <t>乔胜德</t>
    </r>
    <r>
      <rPr>
        <sz val="10"/>
        <color indexed="8"/>
        <rFont val="Times New Roman"/>
        <charset val="0"/>
      </rPr>
      <t xml:space="preserve">  13919756789 </t>
    </r>
  </si>
  <si>
    <r>
      <rPr>
        <sz val="10"/>
        <color indexed="8"/>
        <rFont val="仿宋_GB2312"/>
        <charset val="134"/>
      </rPr>
      <t>中央主管部门</t>
    </r>
  </si>
  <si>
    <r>
      <rPr>
        <sz val="10"/>
        <color indexed="8"/>
        <rFont val="仿宋_GB2312"/>
        <charset val="134"/>
      </rPr>
      <t>农业农村部</t>
    </r>
    <r>
      <rPr>
        <sz val="10"/>
        <color indexed="8"/>
        <rFont val="Times New Roman"/>
        <charset val="0"/>
      </rPr>
      <t xml:space="preserve"> </t>
    </r>
    <r>
      <rPr>
        <sz val="10"/>
        <color indexed="8"/>
        <rFont val="仿宋_GB2312"/>
        <charset val="134"/>
      </rPr>
      <t>财政部</t>
    </r>
  </si>
  <si>
    <r>
      <rPr>
        <sz val="10"/>
        <color indexed="8"/>
        <rFont val="仿宋_GB2312"/>
        <charset val="134"/>
      </rPr>
      <t>地方主管部门</t>
    </r>
  </si>
  <si>
    <r>
      <rPr>
        <sz val="10"/>
        <color indexed="8"/>
        <rFont val="仿宋_GB2312"/>
        <charset val="134"/>
      </rPr>
      <t>甘肃省农业农村厅</t>
    </r>
    <r>
      <rPr>
        <sz val="10"/>
        <color indexed="8"/>
        <rFont val="Times New Roman"/>
        <charset val="0"/>
      </rPr>
      <t xml:space="preserve"> </t>
    </r>
    <r>
      <rPr>
        <sz val="10"/>
        <color indexed="8"/>
        <rFont val="仿宋_GB2312"/>
        <charset val="134"/>
      </rPr>
      <t>甘肃省财政厅</t>
    </r>
  </si>
  <si>
    <r>
      <rPr>
        <sz val="10"/>
        <color indexed="8"/>
        <rFont val="仿宋_GB2312"/>
        <charset val="134"/>
      </rPr>
      <t>资金使用单位</t>
    </r>
  </si>
  <si>
    <r>
      <rPr>
        <sz val="10"/>
        <color indexed="8"/>
        <rFont val="仿宋_GB2312"/>
        <charset val="134"/>
      </rPr>
      <t>山丹县农业农村局</t>
    </r>
  </si>
  <si>
    <r>
      <rPr>
        <sz val="10"/>
        <color indexed="8"/>
        <rFont val="仿宋_GB2312"/>
        <charset val="134"/>
      </rPr>
      <t>资金投入情况</t>
    </r>
    <r>
      <rPr>
        <sz val="10"/>
        <color indexed="8"/>
        <rFont val="Times New Roman"/>
        <charset val="0"/>
      </rPr>
      <t xml:space="preserve">
</t>
    </r>
    <r>
      <rPr>
        <sz val="10"/>
        <color indexed="8"/>
        <rFont val="仿宋_GB2312"/>
        <charset val="134"/>
      </rPr>
      <t>（万元）</t>
    </r>
  </si>
  <si>
    <r>
      <rPr>
        <sz val="10"/>
        <color indexed="8"/>
        <rFont val="仿宋_GB2312"/>
        <charset val="134"/>
      </rPr>
      <t>全年预算数（</t>
    </r>
    <r>
      <rPr>
        <sz val="10"/>
        <color indexed="8"/>
        <rFont val="Times New Roman"/>
        <charset val="0"/>
      </rPr>
      <t>A</t>
    </r>
    <r>
      <rPr>
        <sz val="10"/>
        <color indexed="8"/>
        <rFont val="仿宋_GB2312"/>
        <charset val="134"/>
      </rPr>
      <t>）</t>
    </r>
  </si>
  <si>
    <r>
      <rPr>
        <sz val="10"/>
        <color indexed="8"/>
        <rFont val="仿宋_GB2312"/>
        <charset val="134"/>
      </rPr>
      <t>全年执行数（</t>
    </r>
    <r>
      <rPr>
        <sz val="10"/>
        <color indexed="8"/>
        <rFont val="Times New Roman"/>
        <charset val="0"/>
      </rPr>
      <t>B</t>
    </r>
    <r>
      <rPr>
        <sz val="10"/>
        <color indexed="8"/>
        <rFont val="仿宋_GB2312"/>
        <charset val="134"/>
      </rPr>
      <t>）</t>
    </r>
  </si>
  <si>
    <r>
      <rPr>
        <sz val="10"/>
        <color indexed="8"/>
        <rFont val="仿宋_GB2312"/>
        <charset val="134"/>
      </rPr>
      <t>预算执行率（</t>
    </r>
    <r>
      <rPr>
        <sz val="10"/>
        <color indexed="8"/>
        <rFont val="Times New Roman"/>
        <charset val="0"/>
      </rPr>
      <t>B/A*100%)</t>
    </r>
  </si>
  <si>
    <r>
      <rPr>
        <sz val="10"/>
        <color indexed="8"/>
        <rFont val="仿宋_GB2312"/>
        <charset val="134"/>
      </rPr>
      <t>年度资金总额：</t>
    </r>
  </si>
  <si>
    <r>
      <rPr>
        <sz val="10"/>
        <color indexed="8"/>
        <rFont val="Times New Roman"/>
        <charset val="0"/>
      </rPr>
      <t xml:space="preserve"> </t>
    </r>
    <r>
      <rPr>
        <sz val="10"/>
        <color indexed="8"/>
        <rFont val="仿宋_GB2312"/>
        <charset val="134"/>
      </rPr>
      <t>其中：中央财政资金</t>
    </r>
  </si>
  <si>
    <r>
      <rPr>
        <sz val="10"/>
        <color indexed="8"/>
        <rFont val="Times New Roman"/>
        <charset val="0"/>
      </rPr>
      <t xml:space="preserve">       </t>
    </r>
    <r>
      <rPr>
        <sz val="10"/>
        <color indexed="8"/>
        <rFont val="仿宋_GB2312"/>
        <charset val="134"/>
      </rPr>
      <t>地方资金</t>
    </r>
  </si>
  <si>
    <r>
      <rPr>
        <sz val="9"/>
        <color indexed="8"/>
        <rFont val="Times New Roman"/>
        <charset val="0"/>
      </rPr>
      <t xml:space="preserve">      </t>
    </r>
    <r>
      <rPr>
        <sz val="10"/>
        <color indexed="8"/>
        <rFont val="Times New Roman"/>
        <charset val="0"/>
      </rPr>
      <t xml:space="preserve">  </t>
    </r>
    <r>
      <rPr>
        <sz val="10"/>
        <color indexed="8"/>
        <rFont val="仿宋_GB2312"/>
        <charset val="134"/>
      </rPr>
      <t>其他资金</t>
    </r>
  </si>
  <si>
    <r>
      <rPr>
        <sz val="10"/>
        <color indexed="8"/>
        <rFont val="仿宋_GB2312"/>
        <charset val="134"/>
      </rPr>
      <t>资金管理情况</t>
    </r>
  </si>
  <si>
    <r>
      <rPr>
        <sz val="10"/>
        <color indexed="8"/>
        <rFont val="仿宋_GB2312"/>
        <charset val="134"/>
      </rPr>
      <t>情况说明</t>
    </r>
  </si>
  <si>
    <r>
      <rPr>
        <sz val="10"/>
        <color indexed="8"/>
        <rFont val="仿宋_GB2312"/>
        <charset val="134"/>
      </rPr>
      <t>存在问题和改进措施</t>
    </r>
  </si>
  <si>
    <r>
      <rPr>
        <sz val="9"/>
        <color indexed="8"/>
        <rFont val="仿宋_GB2312"/>
        <charset val="134"/>
      </rPr>
      <t>分配科学性</t>
    </r>
  </si>
  <si>
    <r>
      <rPr>
        <sz val="10"/>
        <color indexed="8"/>
        <rFont val="仿宋_GB2312"/>
        <charset val="134"/>
      </rPr>
      <t>科学</t>
    </r>
  </si>
  <si>
    <r>
      <rPr>
        <sz val="9"/>
        <color indexed="8"/>
        <rFont val="仿宋_GB2312"/>
        <charset val="134"/>
      </rPr>
      <t>下达及时性</t>
    </r>
  </si>
  <si>
    <r>
      <rPr>
        <sz val="10"/>
        <color indexed="8"/>
        <rFont val="仿宋_GB2312"/>
        <charset val="134"/>
      </rPr>
      <t>及时</t>
    </r>
  </si>
  <si>
    <r>
      <rPr>
        <sz val="9"/>
        <color indexed="8"/>
        <rFont val="仿宋_GB2312"/>
        <charset val="134"/>
      </rPr>
      <t>拨付合规性</t>
    </r>
  </si>
  <si>
    <r>
      <rPr>
        <sz val="10"/>
        <color indexed="8"/>
        <rFont val="仿宋_GB2312"/>
        <charset val="134"/>
      </rPr>
      <t>合规</t>
    </r>
  </si>
  <si>
    <r>
      <rPr>
        <sz val="9"/>
        <color indexed="8"/>
        <rFont val="仿宋_GB2312"/>
        <charset val="134"/>
      </rPr>
      <t>使用规范性</t>
    </r>
  </si>
  <si>
    <r>
      <rPr>
        <sz val="10"/>
        <color indexed="8"/>
        <rFont val="仿宋_GB2312"/>
        <charset val="134"/>
      </rPr>
      <t>规范</t>
    </r>
  </si>
  <si>
    <r>
      <rPr>
        <sz val="9"/>
        <color indexed="8"/>
        <rFont val="仿宋_GB2312"/>
        <charset val="134"/>
      </rPr>
      <t>执行准确性</t>
    </r>
  </si>
  <si>
    <r>
      <rPr>
        <sz val="10"/>
        <color indexed="8"/>
        <rFont val="仿宋_GB2312"/>
        <charset val="134"/>
      </rPr>
      <t>准确</t>
    </r>
  </si>
  <si>
    <r>
      <rPr>
        <sz val="9"/>
        <color indexed="8"/>
        <rFont val="仿宋_GB2312"/>
        <charset val="134"/>
      </rPr>
      <t>预算绩效管理情况</t>
    </r>
  </si>
  <si>
    <r>
      <rPr>
        <sz val="10"/>
        <color indexed="8"/>
        <rFont val="仿宋_GB2312"/>
        <charset val="134"/>
      </rPr>
      <t>严格管理</t>
    </r>
  </si>
  <si>
    <r>
      <rPr>
        <sz val="9"/>
        <color indexed="8"/>
        <rFont val="仿宋_GB2312"/>
        <charset val="134"/>
      </rPr>
      <t>支持责任履行情况</t>
    </r>
  </si>
  <si>
    <r>
      <rPr>
        <sz val="10"/>
        <color indexed="8"/>
        <rFont val="仿宋_GB2312"/>
        <charset val="134"/>
      </rPr>
      <t>严格履行</t>
    </r>
  </si>
  <si>
    <r>
      <rPr>
        <sz val="10"/>
        <color indexed="8"/>
        <rFont val="仿宋_GB2312"/>
        <charset val="134"/>
      </rPr>
      <t>总体目标完成情况</t>
    </r>
  </si>
  <si>
    <r>
      <rPr>
        <sz val="10"/>
        <color indexed="8"/>
        <rFont val="仿宋_GB2312"/>
        <charset val="134"/>
      </rPr>
      <t>总体目标</t>
    </r>
  </si>
  <si>
    <r>
      <rPr>
        <sz val="10"/>
        <color indexed="8"/>
        <rFont val="仿宋_GB2312"/>
        <charset val="134"/>
      </rPr>
      <t>全年实际完成情况</t>
    </r>
  </si>
  <si>
    <r>
      <rPr>
        <sz val="10"/>
        <color indexed="8"/>
        <rFont val="仿宋_GB2312"/>
        <charset val="134"/>
      </rPr>
      <t>完成项目内业数据审核，完成外业调查采样质量验收、内业检测质量验收，完成一半以上的县级成果编制任务。</t>
    </r>
  </si>
  <si>
    <r>
      <rPr>
        <sz val="10"/>
        <color indexed="8"/>
        <rFont val="仿宋_GB2312"/>
        <charset val="134"/>
      </rPr>
      <t>全面完成外业调查采样、样品制备流转及检测化验指标任务，完成率</t>
    </r>
    <r>
      <rPr>
        <sz val="10"/>
        <color indexed="8"/>
        <rFont val="Times New Roman"/>
        <charset val="0"/>
      </rPr>
      <t>100%</t>
    </r>
    <r>
      <rPr>
        <sz val="10"/>
        <color indexed="8"/>
        <rFont val="仿宋_GB2312"/>
        <charset val="134"/>
      </rPr>
      <t>；完成外业调查采样质量验收、内业检测质量验收、内业数据审核工作；完成盐碱地土壤专题调查成果汇交工作，同时稳步推进第三次土壤普查成果汇总工作。</t>
    </r>
  </si>
  <si>
    <r>
      <rPr>
        <sz val="10"/>
        <color indexed="8"/>
        <rFont val="仿宋_GB2312"/>
        <charset val="134"/>
      </rPr>
      <t>绩效指标</t>
    </r>
  </si>
  <si>
    <r>
      <rPr>
        <sz val="10"/>
        <color indexed="8"/>
        <rFont val="仿宋_GB2312"/>
        <charset val="134"/>
      </rPr>
      <t>一级</t>
    </r>
    <r>
      <rPr>
        <sz val="10"/>
        <color indexed="8"/>
        <rFont val="Times New Roman"/>
        <charset val="0"/>
      </rPr>
      <t xml:space="preserve">
</t>
    </r>
    <r>
      <rPr>
        <sz val="10"/>
        <color indexed="8"/>
        <rFont val="仿宋_GB2312"/>
        <charset val="134"/>
      </rPr>
      <t>指标</t>
    </r>
  </si>
  <si>
    <r>
      <rPr>
        <sz val="10"/>
        <color indexed="8"/>
        <rFont val="仿宋_GB2312"/>
        <charset val="134"/>
      </rPr>
      <t>内业检测数据审核数量</t>
    </r>
    <r>
      <rPr>
        <sz val="10"/>
        <color rgb="FF000000"/>
        <rFont val="Times New Roman"/>
        <charset val="0"/>
      </rPr>
      <t>(</t>
    </r>
    <r>
      <rPr>
        <sz val="10"/>
        <color indexed="8"/>
        <rFont val="仿宋_GB2312"/>
        <charset val="134"/>
      </rPr>
      <t>个</t>
    </r>
    <r>
      <rPr>
        <sz val="10"/>
        <color rgb="FF000000"/>
        <rFont val="Times New Roman"/>
        <charset val="0"/>
      </rPr>
      <t>)</t>
    </r>
  </si>
  <si>
    <t>≤1165</t>
  </si>
  <si>
    <r>
      <rPr>
        <sz val="10"/>
        <color indexed="8"/>
        <rFont val="仿宋_GB2312"/>
        <charset val="134"/>
      </rPr>
      <t>县域成果完成数量（个）</t>
    </r>
  </si>
  <si>
    <t>≤1</t>
  </si>
  <si>
    <r>
      <rPr>
        <sz val="10"/>
        <color indexed="8"/>
        <rFont val="仿宋_GB2312"/>
        <charset val="134"/>
      </rPr>
      <t>内业检测化验质量验收</t>
    </r>
  </si>
  <si>
    <r>
      <rPr>
        <sz val="10"/>
        <color indexed="8"/>
        <rFont val="仿宋_GB2312"/>
        <charset val="134"/>
      </rPr>
      <t>符合《第三次全国土</t>
    </r>
    <r>
      <rPr>
        <sz val="10"/>
        <color rgb="FF000000"/>
        <rFont val="Times New Roman"/>
        <charset val="0"/>
      </rPr>
      <t xml:space="preserve"> </t>
    </r>
    <r>
      <rPr>
        <sz val="10"/>
        <color indexed="8"/>
        <rFont val="仿宋_GB2312"/>
        <charset val="134"/>
      </rPr>
      <t>壤普查内业测试化</t>
    </r>
    <r>
      <rPr>
        <sz val="10"/>
        <color rgb="FF000000"/>
        <rFont val="Times New Roman"/>
        <charset val="0"/>
      </rPr>
      <t xml:space="preserve">  </t>
    </r>
    <r>
      <rPr>
        <sz val="10"/>
        <color indexed="8"/>
        <rFont val="仿宋_GB2312"/>
        <charset val="134"/>
      </rPr>
      <t>验验收方案》要求</t>
    </r>
  </si>
  <si>
    <r>
      <rPr>
        <sz val="10"/>
        <color indexed="8"/>
        <rFont val="仿宋_GB2312"/>
        <charset val="134"/>
      </rPr>
      <t>符合</t>
    </r>
  </si>
  <si>
    <r>
      <rPr>
        <sz val="10"/>
        <color indexed="8"/>
        <rFont val="仿宋_GB2312"/>
        <charset val="134"/>
      </rPr>
      <t>外业调查采样质量验收</t>
    </r>
  </si>
  <si>
    <r>
      <rPr>
        <sz val="10"/>
        <color indexed="8"/>
        <rFont val="仿宋_GB2312"/>
        <charset val="134"/>
      </rPr>
      <t>符合《第三次全国土</t>
    </r>
    <r>
      <rPr>
        <sz val="10"/>
        <color rgb="FF000000"/>
        <rFont val="Times New Roman"/>
        <charset val="0"/>
      </rPr>
      <t xml:space="preserve"> </t>
    </r>
    <r>
      <rPr>
        <sz val="10"/>
        <color indexed="8"/>
        <rFont val="仿宋_GB2312"/>
        <charset val="134"/>
      </rPr>
      <t>壤普查外业调查采</t>
    </r>
  </si>
  <si>
    <r>
      <rPr>
        <sz val="10"/>
        <color indexed="8"/>
        <rFont val="仿宋_GB2312"/>
        <charset val="134"/>
      </rPr>
      <t>成果编制质量</t>
    </r>
  </si>
  <si>
    <r>
      <rPr>
        <sz val="10"/>
        <color indexed="8"/>
        <rFont val="仿宋_GB2312"/>
        <charset val="134"/>
      </rPr>
      <t>符合《第三次全国土</t>
    </r>
    <r>
      <rPr>
        <sz val="10"/>
        <color rgb="FF000000"/>
        <rFont val="Times New Roman"/>
        <charset val="0"/>
      </rPr>
      <t xml:space="preserve"> </t>
    </r>
    <r>
      <rPr>
        <sz val="10"/>
        <color indexed="8"/>
        <rFont val="仿宋_GB2312"/>
        <charset val="134"/>
      </rPr>
      <t>壤普查成果形成工作方案》要求</t>
    </r>
  </si>
  <si>
    <r>
      <rPr>
        <sz val="10"/>
        <color indexed="8"/>
        <rFont val="仿宋_GB2312"/>
        <charset val="134"/>
      </rPr>
      <t>一半成果完成时间</t>
    </r>
  </si>
  <si>
    <r>
      <rPr>
        <sz val="10"/>
        <color rgb="FF000000"/>
        <rFont val="Times New Roman"/>
        <charset val="0"/>
      </rPr>
      <t>2025</t>
    </r>
    <r>
      <rPr>
        <sz val="10"/>
        <color indexed="8"/>
        <rFont val="仿宋_GB2312"/>
        <charset val="134"/>
      </rPr>
      <t>年</t>
    </r>
    <r>
      <rPr>
        <sz val="10"/>
        <color rgb="FF000000"/>
        <rFont val="Times New Roman"/>
        <charset val="0"/>
      </rPr>
      <t>12</t>
    </r>
    <r>
      <rPr>
        <sz val="10"/>
        <color indexed="8"/>
        <rFont val="仿宋_GB2312"/>
        <charset val="134"/>
      </rPr>
      <t>月底</t>
    </r>
  </si>
  <si>
    <r>
      <rPr>
        <sz val="10"/>
        <color indexed="8"/>
        <rFont val="仿宋_GB2312"/>
        <charset val="134"/>
      </rPr>
      <t>及时完成</t>
    </r>
  </si>
  <si>
    <r>
      <rPr>
        <sz val="10"/>
        <color indexed="8"/>
        <rFont val="仿宋_GB2312"/>
        <charset val="134"/>
      </rPr>
      <t>内业检测数据审核完成时间</t>
    </r>
  </si>
  <si>
    <r>
      <rPr>
        <sz val="10"/>
        <color rgb="FF000000"/>
        <rFont val="Times New Roman"/>
        <charset val="0"/>
      </rPr>
      <t>2025</t>
    </r>
    <r>
      <rPr>
        <sz val="10"/>
        <color indexed="8"/>
        <rFont val="仿宋_GB2312"/>
        <charset val="134"/>
      </rPr>
      <t>年</t>
    </r>
    <r>
      <rPr>
        <sz val="10"/>
        <color rgb="FF000000"/>
        <rFont val="Times New Roman"/>
        <charset val="0"/>
      </rPr>
      <t>7</t>
    </r>
    <r>
      <rPr>
        <sz val="10"/>
        <color indexed="8"/>
        <rFont val="仿宋_GB2312"/>
        <charset val="134"/>
      </rPr>
      <t>月底</t>
    </r>
  </si>
  <si>
    <r>
      <rPr>
        <sz val="10"/>
        <rFont val="仿宋_GB2312"/>
        <charset val="134"/>
      </rPr>
      <t>社会效益</t>
    </r>
    <r>
      <rPr>
        <sz val="10"/>
        <rFont val="Times New Roman"/>
        <charset val="0"/>
      </rPr>
      <t xml:space="preserve">
</t>
    </r>
    <r>
      <rPr>
        <sz val="10"/>
        <rFont val="仿宋_GB2312"/>
        <charset val="134"/>
      </rPr>
      <t>指标</t>
    </r>
  </si>
  <si>
    <r>
      <rPr>
        <sz val="10"/>
        <color indexed="8"/>
        <rFont val="仿宋_GB2312"/>
        <charset val="134"/>
      </rPr>
      <t>全县土壤类型及分布规律、</t>
    </r>
    <r>
      <rPr>
        <sz val="10"/>
        <color indexed="8"/>
        <rFont val="Times New Roman"/>
        <charset val="0"/>
      </rPr>
      <t xml:space="preserve"> </t>
    </r>
    <r>
      <rPr>
        <sz val="10"/>
        <color indexed="8"/>
        <rFont val="仿宋_GB2312"/>
        <charset val="134"/>
      </rPr>
      <t>土壤资源现状及变化趋势、土壤质量、性状和利用状况</t>
    </r>
  </si>
  <si>
    <r>
      <rPr>
        <sz val="10"/>
        <color indexed="8"/>
        <rFont val="仿宋_GB2312"/>
        <charset val="134"/>
      </rPr>
      <t>基本查明</t>
    </r>
  </si>
  <si>
    <r>
      <rPr>
        <sz val="10"/>
        <rFont val="仿宋_GB2312"/>
        <charset val="134"/>
      </rPr>
      <t>服务对象满意度</t>
    </r>
  </si>
  <si>
    <r>
      <rPr>
        <sz val="10"/>
        <color indexed="8"/>
        <rFont val="仿宋_GB2312"/>
        <charset val="134"/>
      </rPr>
      <t>公众对土壤三普满意度</t>
    </r>
  </si>
  <si>
    <r>
      <rPr>
        <sz val="10"/>
        <color indexed="8"/>
        <rFont val="仿宋_GB2312"/>
        <charset val="134"/>
      </rPr>
      <t>说明</t>
    </r>
  </si>
  <si>
    <r>
      <rPr>
        <sz val="10"/>
        <color indexed="8"/>
        <rFont val="仿宋_GB2312"/>
        <charset val="134"/>
      </rPr>
      <t>请在此处简要说明中央巡视、各级审计和财会监督中发现的问题及其所涉及的金额，如没有请填无。</t>
    </r>
  </si>
  <si>
    <r>
      <rPr>
        <sz val="9"/>
        <color indexed="8"/>
        <rFont val="仿宋_GB2312"/>
        <charset val="134"/>
      </rPr>
      <t>注：</t>
    </r>
    <r>
      <rPr>
        <sz val="9"/>
        <color indexed="8"/>
        <rFont val="Times New Roman"/>
        <charset val="0"/>
      </rPr>
      <t>1.</t>
    </r>
    <r>
      <rPr>
        <sz val="9"/>
        <color indexed="8"/>
        <rFont val="仿宋_GB2312"/>
        <charset val="134"/>
      </rPr>
      <t>资金使用单位按项目绩效目标填报，主管部门汇总时按区域绩效目标填报。</t>
    </r>
    <r>
      <rPr>
        <sz val="9"/>
        <color indexed="8"/>
        <rFont val="Times New Roman"/>
        <charset val="0"/>
      </rPr>
      <t xml:space="preserve">
    2.</t>
    </r>
    <r>
      <rPr>
        <sz val="9"/>
        <color indexed="8"/>
        <rFont val="仿宋_GB2312"/>
        <charset val="134"/>
      </rPr>
      <t>其他资金包括和中央财政资金、地方财政资金共同投入到同一项目的自有资金、社会资金，以及以前年度的结转结余资金等。</t>
    </r>
    <r>
      <rPr>
        <sz val="9"/>
        <color indexed="8"/>
        <rFont val="Times New Roman"/>
        <charset val="0"/>
      </rPr>
      <t xml:space="preserve">                                    
    3.</t>
    </r>
    <r>
      <rPr>
        <sz val="9"/>
        <color indexed="8"/>
        <rFont val="仿宋_GB2312"/>
        <charset val="134"/>
      </rPr>
      <t>全年执行数是指按照国库集中支付制度要求所形成的实际支出。</t>
    </r>
    <r>
      <rPr>
        <sz val="9"/>
        <color indexed="8"/>
        <rFont val="Times New Roman"/>
        <charset val="0"/>
      </rPr>
      <t xml:space="preserve">
    4.</t>
    </r>
    <r>
      <rPr>
        <sz val="9"/>
        <color indexed="8"/>
        <rFont val="仿宋_GB2312"/>
        <charset val="134"/>
      </rPr>
      <t>定量指标。地方各级主管部门对资金使用单位填写的实际完成值汇总时，绝对值直接累加计算，相对值按照资金额度加权平均计算。</t>
    </r>
    <r>
      <rPr>
        <sz val="9"/>
        <color indexed="8"/>
        <rFont val="Times New Roman"/>
        <charset val="0"/>
      </rPr>
      <t xml:space="preserve">                                                                                                                                    
    5.</t>
    </r>
    <r>
      <rPr>
        <sz val="9"/>
        <color indexed="8"/>
        <rFont val="仿宋_GB2312"/>
        <charset val="134"/>
      </rPr>
      <t>定性指标。资金使用单位分别按照</t>
    </r>
    <r>
      <rPr>
        <sz val="9"/>
        <color indexed="8"/>
        <rFont val="Times New Roman"/>
        <charset val="0"/>
      </rPr>
      <t>90%</t>
    </r>
    <r>
      <rPr>
        <sz val="9"/>
        <color indexed="8"/>
        <rFont val="仿宋_GB2312"/>
        <charset val="134"/>
      </rPr>
      <t>（含）</t>
    </r>
    <r>
      <rPr>
        <sz val="9"/>
        <color indexed="8"/>
        <rFont val="Times New Roman"/>
        <charset val="0"/>
      </rPr>
      <t>—100%</t>
    </r>
    <r>
      <rPr>
        <sz val="9"/>
        <color indexed="8"/>
        <rFont val="仿宋_GB2312"/>
        <charset val="134"/>
      </rPr>
      <t>（好）、</t>
    </r>
    <r>
      <rPr>
        <sz val="9"/>
        <color indexed="8"/>
        <rFont val="Times New Roman"/>
        <charset val="0"/>
      </rPr>
      <t>80%</t>
    </r>
    <r>
      <rPr>
        <sz val="9"/>
        <color indexed="8"/>
        <rFont val="仿宋_GB2312"/>
        <charset val="134"/>
      </rPr>
      <t>（含）</t>
    </r>
    <r>
      <rPr>
        <sz val="9"/>
        <color indexed="8"/>
        <rFont val="Times New Roman"/>
        <charset val="0"/>
      </rPr>
      <t>—90%</t>
    </r>
    <r>
      <rPr>
        <sz val="9"/>
        <color indexed="8"/>
        <rFont val="仿宋_GB2312"/>
        <charset val="134"/>
      </rPr>
      <t>（较好）、</t>
    </r>
    <r>
      <rPr>
        <sz val="9"/>
        <color indexed="8"/>
        <rFont val="Times New Roman"/>
        <charset val="0"/>
      </rPr>
      <t>60%</t>
    </r>
    <r>
      <rPr>
        <sz val="9"/>
        <color indexed="8"/>
        <rFont val="仿宋_GB2312"/>
        <charset val="134"/>
      </rPr>
      <t>（含）</t>
    </r>
    <r>
      <rPr>
        <sz val="9"/>
        <color indexed="8"/>
        <rFont val="Times New Roman"/>
        <charset val="0"/>
      </rPr>
      <t>—80%</t>
    </r>
    <r>
      <rPr>
        <sz val="9"/>
        <color indexed="8"/>
        <rFont val="仿宋_GB2312"/>
        <charset val="134"/>
      </rPr>
      <t>（一般）、</t>
    </r>
    <r>
      <rPr>
        <sz val="9"/>
        <color indexed="8"/>
        <rFont val="Times New Roman"/>
        <charset val="0"/>
      </rPr>
      <t>0—60%</t>
    </r>
    <r>
      <rPr>
        <sz val="9"/>
        <color indexed="8"/>
        <rFont val="仿宋_GB2312"/>
        <charset val="134"/>
      </rPr>
      <t>（较差）合理填写实际完成值，地方各级主管部门汇总时，按照资金额度加权平均计算完成值。</t>
    </r>
  </si>
  <si>
    <t>山丹县2025年度草原生态保护补助奖励政策项目绩效自评表</t>
  </si>
  <si>
    <t>2025年草原生态保护补助奖励政策项目</t>
  </si>
  <si>
    <t xml:space="preserve">  吴春贤  13993686393</t>
  </si>
  <si>
    <t>科学性合理分配资金</t>
  </si>
  <si>
    <t>下达资金及时</t>
  </si>
  <si>
    <t>严格按照程序拨付资金</t>
  </si>
  <si>
    <t>执行准确率零误差</t>
  </si>
  <si>
    <t>预算编制合理</t>
  </si>
  <si>
    <t>明确各乡镇为责任主体，建立主要领导负责制</t>
  </si>
  <si>
    <t>2025年草原生态保护补助奖励政策项目资金1328.01万元，实施面积481.54万亩。其中禁牧面积240万亩，补助金额854.59万元；草原平衡面积241.54万亩，补助金额473.42万元。项目覆盖全县8个乡镇、中农发山丹马场，共涉及110个行政村，惠及农牧户39098户。</t>
  </si>
  <si>
    <t>2025年草原生态保护补助奖励政策项目资金1328.01万元，实施面积481.54万亩。其中禁牧面积240万亩，补助金额854.59万元；草原平衡面积241.54万亩，补助金额473.42万元。项目覆盖全县8个乡镇、中农发山丹马场，共涉及110个行政村，惠及农牧户39098户。已全部发放到户。</t>
  </si>
  <si>
    <t>禁牧补助标准</t>
  </si>
  <si>
    <t>3.56元/亩</t>
  </si>
  <si>
    <t>草畜平衡补助标准</t>
  </si>
  <si>
    <t>1.96元/亩</t>
  </si>
  <si>
    <t>补奖面积</t>
  </si>
  <si>
    <t>481.54万亩</t>
  </si>
  <si>
    <t>资金通过县财政局“社保卡”按时足额发放</t>
  </si>
  <si>
    <t>禁牧补助、草畜平衡补助支付率</t>
  </si>
  <si>
    <t>项目完成期限</t>
  </si>
  <si>
    <t>≤1年</t>
  </si>
  <si>
    <t>未超预算范围</t>
  </si>
  <si>
    <r>
      <rPr>
        <sz val="9"/>
        <color rgb="FF000000"/>
        <rFont val="SimSun"/>
        <charset val="134"/>
      </rPr>
      <t>≦</t>
    </r>
    <r>
      <rPr>
        <sz val="9"/>
        <color indexed="8"/>
        <rFont val="宋体"/>
        <charset val="134"/>
      </rPr>
      <t>1328.01万元</t>
    </r>
  </si>
  <si>
    <t>=1328.01万元</t>
  </si>
  <si>
    <t>全县农牧民对补奖政策知晓度</t>
  </si>
  <si>
    <t>有效遏制了草原退化趋势率</t>
  </si>
  <si>
    <t>改善了草原生态环境，植被综合盖度（%）</t>
  </si>
  <si>
    <t>≥41.77%</t>
  </si>
  <si>
    <t>草群平均高度为</t>
  </si>
  <si>
    <t>≥6㎝</t>
  </si>
  <si>
    <t>引导转变草原畜牧业发展方式可持续发展效率提升</t>
  </si>
  <si>
    <t>≥2%</t>
  </si>
  <si>
    <t>享受补助农牧户满意度</t>
  </si>
  <si>
    <t>实施主体满意度度</t>
  </si>
  <si>
    <r>
      <rPr>
        <b/>
        <sz val="20"/>
        <color rgb="FF000000"/>
        <rFont val="宋体"/>
        <charset val="134"/>
      </rPr>
      <t>项目支出绩效自评表</t>
    </r>
    <r>
      <rPr>
        <sz val="15"/>
        <color rgb="FF000000"/>
        <rFont val="宋体"/>
        <charset val="134"/>
      </rPr>
      <t xml:space="preserve">
(2025年度）</t>
    </r>
  </si>
  <si>
    <t>2025年山丹县废旧农膜回收利用和整治工作专项资金</t>
  </si>
  <si>
    <t>年度
总体
目标</t>
  </si>
  <si>
    <t xml:space="preserve">    到2025年底，全县废旧农膜回收加工网络体系进一步健全，回收机制不断完善，农膜残留问题得到有效控制，全县废旧农膜回收率稳定在85%以上。</t>
  </si>
  <si>
    <t xml:space="preserve">   通过项目带动作用，废旧地膜回收加工利用企业加工能力进一步提升，回收机制不断完善，农膜残留问题得到有效控制，全县废旧农膜回收率达到87.13%。经济、社会、生态效益明显，农田环境污染得到有效控制。</t>
  </si>
  <si>
    <t>每个乡镇按照“十有”标准建立的回收网点</t>
  </si>
  <si>
    <t>废旧农膜回收率</t>
  </si>
  <si>
    <t>组织专题宣传活动</t>
  </si>
  <si>
    <t>资金支付率</t>
  </si>
  <si>
    <t>各乡镇和企业考核合格率</t>
  </si>
  <si>
    <t>各乡镇对督查问题整改的时限性</t>
  </si>
  <si>
    <t>是否按时限报送</t>
  </si>
  <si>
    <t>报送绩效自评报告的及时性</t>
  </si>
  <si>
    <t>废旧地膜带动增加企业收入</t>
  </si>
  <si>
    <t>是否盈利</t>
  </si>
  <si>
    <t>420元左右</t>
  </si>
  <si>
    <t>农民环境保护意识</t>
  </si>
  <si>
    <t>是否增强</t>
  </si>
  <si>
    <t>增强</t>
  </si>
  <si>
    <t>破碎的废旧农膜残留在农田中不能彻底清除。</t>
  </si>
  <si>
    <t>废旧地膜残留量</t>
  </si>
  <si>
    <t>≤1.85kg/亩</t>
  </si>
  <si>
    <t>1.8483kg/亩</t>
  </si>
  <si>
    <t>农民满意度</t>
  </si>
  <si>
    <t>优秀</t>
  </si>
  <si>
    <t>其他需要说明的问题：无</t>
  </si>
  <si>
    <t xml:space="preserve">注: 1.其他资金包括中央补助、各级财政资金共同投入到同一项目的自有资金、社会资金等。
    2.绩效自评采取打分评价形式，满分为100分，各部门可根据指标的重要程度自主确定各项三级指标的权重分值，各项指标得分加总得出该
项目绩效自评的总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
    3.本表资金使用单位按具体项目填报，主管部门按二级项目汇总绩效目标，对于定里指标，绝对值直接累加计算，相对值按照资金额度加
权平均计算;定性指标根据指标完成情况分为:全部或基本达成预期指标、部分达成预期指标并具有-定效果、未达成预期指标且效果较差三档，分别按照100%-80% (含)、 80%-60% (含)、60%-0%合理填写完成比例。
</t>
  </si>
  <si>
    <t>中央财政转移支付山丹县耕地轮作试点项目绩效自评表</t>
  </si>
  <si>
    <t>山丹县耕地轮作试点项目</t>
  </si>
  <si>
    <t>周鹏年 13909366561</t>
  </si>
  <si>
    <t>结合当地种植和耕地实际情况，科学分配到地块。</t>
  </si>
  <si>
    <t>资金2025年5月下达，下达及时。</t>
  </si>
  <si>
    <t>符合相关财务规定和项目要求，资金拨付合规。</t>
  </si>
  <si>
    <t>严格按照项目资金使用用途，使用规范。</t>
  </si>
  <si>
    <t>按照项目资金落实到轮作地块，准确到户。</t>
  </si>
  <si>
    <t>预算科学合理，绩效目标明确，预算执行情况良好。</t>
  </si>
  <si>
    <t>严格履行项目资金管理，无违规使用、挤占挪用情况。</t>
  </si>
  <si>
    <t>实施耕地轮作地块麦后复种饲草2万亩。</t>
  </si>
  <si>
    <t>实际完成麦后复种饲草20323亩，占任务面积的101.6%。</t>
  </si>
  <si>
    <t>麦后复种饲草2（万亩）</t>
  </si>
  <si>
    <t>轮作耕地质量检测数据质量</t>
  </si>
  <si>
    <t>提高耕地轮作地块效益，促进农民种粮积极性。</t>
  </si>
  <si>
    <t>推进节水减肥，提升耕地质量。</t>
  </si>
  <si>
    <t>经济可持续运转率</t>
  </si>
  <si>
    <r>
      <rPr>
        <sz val="9"/>
        <color theme="1"/>
        <rFont val="Arial"/>
        <charset val="0"/>
      </rPr>
      <t>≥</t>
    </r>
    <r>
      <rPr>
        <sz val="9"/>
        <color indexed="8"/>
        <rFont val="宋体"/>
        <charset val="134"/>
      </rPr>
      <t>95%</t>
    </r>
  </si>
  <si>
    <t>项目区收益主体（农户）满意度</t>
  </si>
  <si>
    <r>
      <rPr>
        <sz val="9"/>
        <color theme="1"/>
        <rFont val="Arial"/>
        <charset val="0"/>
      </rPr>
      <t>≥</t>
    </r>
    <r>
      <rPr>
        <sz val="9"/>
        <color indexed="8"/>
        <rFont val="宋体"/>
        <charset val="134"/>
      </rPr>
      <t>85%</t>
    </r>
  </si>
  <si>
    <t>附件5</t>
  </si>
  <si>
    <t>山丹县原生态富硒农产品价值实现试点项目自评表</t>
  </si>
  <si>
    <t>申报获得国家天然富硒土地认定一处，认证面积不少于2000亩；建设富硒农产品展示示范评价基地1处，在5类特色农作物中筛选出富硒品种5个以上；建设生态产品价值实现示范基地2处，面积500亩，开发富硒农产品2个；形成山丹县原生态富硒农产品生态价值实现路径研究报告1篇。</t>
  </si>
  <si>
    <t>国家天然富硒土地认定一处，认证面积2159亩，；建设富硒农产品展示示范评价基地10亩，筛选出富硒品种5个，形成山丹县原生态富硒农产品生态价值实现路径研究报告1篇。</t>
  </si>
  <si>
    <t>产出指标（60分）</t>
  </si>
  <si>
    <t>认定国家天然富硒土地/亩</t>
  </si>
  <si>
    <t>建设富硒农作物展示评价示范基地/亩</t>
  </si>
  <si>
    <t>筛选富硒品种/个</t>
  </si>
  <si>
    <t>建设富硒农产品价值实现示范基地/亩</t>
  </si>
  <si>
    <t>开发富硒农产品/个</t>
  </si>
  <si>
    <t>发表论文/篇</t>
  </si>
  <si>
    <t>项目验收合格率/%</t>
  </si>
  <si>
    <t>项目未完成</t>
  </si>
  <si>
    <t>指标1：项目建设任务完成时限</t>
  </si>
  <si>
    <t>2026年9月底前</t>
  </si>
  <si>
    <t>未完成</t>
  </si>
  <si>
    <t>效益指标（30分）</t>
  </si>
  <si>
    <t>富硒农产品价值提高/元</t>
  </si>
  <si>
    <t>增加30元</t>
  </si>
  <si>
    <t>带动富硒产业发展，联农带农/户</t>
  </si>
  <si>
    <t>富硒农作物绿色标准化生产技术覆盖率/%</t>
  </si>
  <si>
    <t>指标1：示范片收益对象满意度（%）</t>
  </si>
  <si>
    <t>≧90</t>
  </si>
  <si>
    <t>中央转移支付区域(山丹县富硒产业规划编制项目)绩效自评表</t>
  </si>
  <si>
    <t>山丹县“十五五”硒产业发展规划及山丹县硒产业发展三年行动方案编制</t>
  </si>
  <si>
    <t>资金2025年10月下达</t>
  </si>
  <si>
    <t>完成山丹县“十五五”硒产业发展规划及山丹县硒产业发展三年行动方案（2026-2028年）编制。在此基础上开展富硒基地示范点建设，进一步推进我县富硒土地认定，为我县富硒资源开发利用奠定基础，为我县富硒产业发展奠定基础。</t>
  </si>
  <si>
    <t>完成山丹县“十五五”硒产业发展规划及山丹县硒产业发展三年行动方案（2026-2028年）初稿。正征求各乡镇及单位意见，进一步做出修改。</t>
  </si>
  <si>
    <t>山丹县“十五五”硒产业发展规划及山丹县硒产业发展三年行动方案（2026-2028年）编制</t>
  </si>
  <si>
    <t>≤10万</t>
  </si>
  <si>
    <t>“富硒土地”认证</t>
  </si>
  <si>
    <t>为山丹县富硒土地资源开发奠定基础</t>
  </si>
  <si>
    <t>形成建设 富硒土地资源标识</t>
  </si>
  <si>
    <t>富有机硒西兰花栽培关键技术研究及营养评价与认证推广项目绩效自评表</t>
  </si>
  <si>
    <t>富有机硒西兰花栽培关键技术研究及营养评价与认证推广项目</t>
  </si>
  <si>
    <t>山丹县科技局</t>
  </si>
  <si>
    <t xml:space="preserve">         其他资金</t>
  </si>
  <si>
    <t>立足我县富硒土壤面积广、土层厚、浓度高的优势，通过本项目建设，持续深化市场化、品牌化发展，在现有基础上加快富硒土地认定与基地建设，推动西兰花等作物进行富硒农作物认证，进一步提高产品附加值，探索出一条富硒农产品标准化、产业化发展的实现路径，进一步提高产品附加值，促进增产增收。</t>
  </si>
  <si>
    <t>已完成前期准备工作，项目正在实施中。</t>
  </si>
  <si>
    <t>投入资金预算</t>
  </si>
  <si>
    <t>≥10万元</t>
  </si>
  <si>
    <t>项目为期两年，目前正在实施中。</t>
  </si>
  <si>
    <t>基础条件的完整性</t>
  </si>
  <si>
    <t>天然富硒土地</t>
  </si>
  <si>
    <t>＞2000亩</t>
  </si>
  <si>
    <t>7200亩</t>
  </si>
  <si>
    <t>发表论文</t>
  </si>
  <si>
    <t>≥1篇</t>
  </si>
  <si>
    <t>建设西兰花绿色种植示范基地</t>
  </si>
  <si>
    <t>≥1000亩</t>
  </si>
  <si>
    <t>富硒西兰花</t>
  </si>
  <si>
    <t>长期有效</t>
  </si>
  <si>
    <t>西兰花通过富硒农产品认证后亩增效益</t>
  </si>
  <si>
    <t>≤2000元</t>
  </si>
  <si>
    <t>周边农户务工增收</t>
  </si>
  <si>
    <t>≤3000元/月</t>
  </si>
  <si>
    <t>天然无公害蔬菜</t>
  </si>
  <si>
    <t>无公害蔬菜</t>
  </si>
  <si>
    <t>形成富硒西兰花标准化生产模式</t>
  </si>
  <si>
    <t>受益企业、农户满意度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</si>
</sst>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_ "/>
    <numFmt numFmtId="178" formatCode="0_ "/>
    <numFmt numFmtId="179" formatCode="0_);\(0\)"/>
    <numFmt numFmtId="180" formatCode="0.00_);[Red]\(0.00\)"/>
    <numFmt numFmtId="181" formatCode="0.0_ "/>
  </numFmts>
  <fonts count="173">
    <font>
      <sz val="11"/>
      <color theme="1"/>
      <name val="宋体"/>
      <charset val="134"/>
      <scheme val="minor"/>
    </font>
    <font>
      <sz val="16"/>
      <color theme="1"/>
      <name val="CESI黑体-GB2312"/>
      <charset val="134"/>
    </font>
    <font>
      <b/>
      <sz val="20"/>
      <color theme="1"/>
      <name val="宋体"/>
      <charset val="134"/>
      <scheme val="minor"/>
    </font>
    <font>
      <sz val="10"/>
      <color theme="1"/>
      <name val="宋体"/>
      <charset val="134"/>
      <scheme val="minor"/>
    </font>
    <font>
      <sz val="10"/>
      <color indexed="8"/>
      <name val="宋体"/>
      <charset val="134"/>
    </font>
    <font>
      <sz val="10"/>
      <name val="宋体"/>
      <charset val="134"/>
    </font>
    <font>
      <sz val="9"/>
      <name val="宋体"/>
      <charset val="134"/>
    </font>
    <font>
      <sz val="12"/>
      <color theme="1"/>
      <name val="黑体"/>
      <charset val="134"/>
    </font>
    <font>
      <b/>
      <sz val="20"/>
      <color theme="1"/>
      <name val="宋体"/>
      <charset val="134"/>
    </font>
    <font>
      <b/>
      <sz val="9"/>
      <color theme="1"/>
      <name val="宋体"/>
      <charset val="134"/>
    </font>
    <font>
      <sz val="9"/>
      <color theme="1"/>
      <name val="宋体"/>
      <charset val="134"/>
    </font>
    <font>
      <sz val="9"/>
      <color rgb="FF000000"/>
      <name val="宋体"/>
      <charset val="134"/>
    </font>
    <font>
      <sz val="10"/>
      <name val="SimSun"/>
      <charset val="134"/>
    </font>
    <font>
      <sz val="8"/>
      <color theme="1"/>
      <name val="宋体"/>
      <charset val="134"/>
      <scheme val="minor"/>
    </font>
    <font>
      <sz val="9"/>
      <color theme="1"/>
      <name val="宋体"/>
      <charset val="134"/>
      <scheme val="minor"/>
    </font>
    <font>
      <sz val="12"/>
      <name val="宋体"/>
      <charset val="134"/>
    </font>
    <font>
      <sz val="11"/>
      <color indexed="8"/>
      <name val="宋体"/>
      <charset val="134"/>
    </font>
    <font>
      <sz val="12"/>
      <name val="黑体"/>
      <charset val="134"/>
    </font>
    <font>
      <b/>
      <sz val="16"/>
      <name val="宋体"/>
      <charset val="134"/>
    </font>
    <font>
      <sz val="16"/>
      <name val="宋体"/>
      <charset val="134"/>
    </font>
    <font>
      <sz val="9"/>
      <color indexed="8"/>
      <name val="宋体"/>
      <charset val="134"/>
    </font>
    <font>
      <sz val="9"/>
      <color theme="1"/>
      <name val="Arial"/>
      <charset val="0"/>
    </font>
    <font>
      <sz val="16"/>
      <name val="黑体"/>
      <charset val="134"/>
    </font>
    <font>
      <b/>
      <sz val="20"/>
      <color rgb="FF000000"/>
      <name val="宋体"/>
      <charset val="134"/>
    </font>
    <font>
      <sz val="20"/>
      <color theme="1"/>
      <name val="宋体"/>
      <charset val="134"/>
      <scheme val="minor"/>
    </font>
    <font>
      <sz val="10"/>
      <color theme="1"/>
      <name val="宋体"/>
      <charset val="134"/>
    </font>
    <font>
      <sz val="10"/>
      <name val="宋体"/>
      <charset val="134"/>
      <scheme val="minor"/>
    </font>
    <font>
      <sz val="9"/>
      <color rgb="FF000000"/>
      <name val="SimSun"/>
      <charset val="134"/>
    </font>
    <font>
      <sz val="12"/>
      <name val="Times New Roman"/>
      <charset val="0"/>
    </font>
    <font>
      <sz val="11"/>
      <color indexed="8"/>
      <name val="Times New Roman"/>
      <charset val="134"/>
    </font>
    <font>
      <sz val="10"/>
      <color indexed="8"/>
      <name val="Times New Roman"/>
      <charset val="0"/>
    </font>
    <font>
      <sz val="11"/>
      <color theme="1"/>
      <name val="Times New Roman"/>
      <charset val="134"/>
    </font>
    <font>
      <sz val="16"/>
      <name val="Times New Roman"/>
      <charset val="0"/>
    </font>
    <font>
      <sz val="11"/>
      <color indexed="8"/>
      <name val="Times New Roman"/>
      <charset val="0"/>
    </font>
    <font>
      <sz val="11"/>
      <color rgb="FF000000"/>
      <name val="仿宋_GB2312"/>
      <charset val="134"/>
    </font>
    <font>
      <sz val="11"/>
      <color indexed="8"/>
      <name val="仿宋_GB2312"/>
      <charset val="134"/>
    </font>
    <font>
      <sz val="10"/>
      <name val="仿宋_GB2312"/>
      <charset val="134"/>
    </font>
    <font>
      <sz val="10"/>
      <name val="Times New Roman"/>
      <charset val="0"/>
    </font>
    <font>
      <sz val="9"/>
      <color indexed="8"/>
      <name val="Times New Roman"/>
      <charset val="0"/>
    </font>
    <font>
      <sz val="10"/>
      <color rgb="FF000000"/>
      <name val="Times New Roman"/>
      <charset val="0"/>
    </font>
    <font>
      <sz val="12"/>
      <color rgb="FF000000"/>
      <name val="宋体"/>
      <charset val="134"/>
    </font>
    <font>
      <sz val="11"/>
      <color rgb="FF000000"/>
      <name val="宋体"/>
      <charset val="134"/>
    </font>
    <font>
      <sz val="12"/>
      <color theme="1"/>
      <name val="宋体"/>
      <charset val="134"/>
      <scheme val="minor"/>
    </font>
    <font>
      <sz val="12"/>
      <color rgb="FF000000"/>
      <name val="黑体"/>
      <charset val="134"/>
    </font>
    <font>
      <sz val="20"/>
      <color rgb="FF000000"/>
      <name val="宋体"/>
      <charset val="134"/>
    </font>
    <font>
      <sz val="15"/>
      <color rgb="FF000000"/>
      <name val="宋体"/>
      <charset val="134"/>
    </font>
    <font>
      <sz val="8"/>
      <color rgb="FF000000"/>
      <name val="宋体"/>
      <charset val="134"/>
    </font>
    <font>
      <sz val="8"/>
      <color rgb="FF000000"/>
      <name val="Simsun"/>
      <charset val="134"/>
    </font>
    <font>
      <b/>
      <sz val="18"/>
      <color theme="1"/>
      <name val="宋体"/>
      <charset val="134"/>
    </font>
    <font>
      <b/>
      <sz val="10"/>
      <color indexed="8"/>
      <name val="宋体"/>
      <charset val="134"/>
    </font>
    <font>
      <sz val="9"/>
      <name val="宋体"/>
      <charset val="134"/>
      <scheme val="minor"/>
    </font>
    <font>
      <sz val="10"/>
      <color rgb="FF000000"/>
      <name val="Times New Roman"/>
      <charset val="134"/>
    </font>
    <font>
      <sz val="18"/>
      <name val="宋体"/>
      <charset val="134"/>
    </font>
    <font>
      <sz val="22"/>
      <name val="宋体"/>
      <charset val="134"/>
    </font>
    <font>
      <sz val="10"/>
      <color rgb="FF000000"/>
      <name val="宋体"/>
      <charset val="134"/>
    </font>
    <font>
      <sz val="14"/>
      <name val="宋体"/>
      <charset val="134"/>
    </font>
    <font>
      <b/>
      <sz val="9"/>
      <name val="宋体"/>
      <charset val="134"/>
    </font>
    <font>
      <sz val="9"/>
      <name val="Times New Roman"/>
      <charset val="134"/>
    </font>
    <font>
      <sz val="11"/>
      <name val="宋体"/>
      <charset val="134"/>
      <scheme val="minor"/>
    </font>
    <font>
      <sz val="9"/>
      <color rgb="FF000000"/>
      <name val="仿宋_GB2312"/>
      <charset val="134"/>
    </font>
    <font>
      <sz val="9"/>
      <color theme="1"/>
      <name val="仿宋_GB2312"/>
      <charset val="134"/>
    </font>
    <font>
      <sz val="14"/>
      <name val="黑体"/>
      <charset val="134"/>
    </font>
    <font>
      <sz val="12"/>
      <color theme="1"/>
      <name val="Times New Roman"/>
      <charset val="134"/>
    </font>
    <font>
      <sz val="12"/>
      <color theme="1"/>
      <name val="仿宋_GB2312"/>
      <charset val="134"/>
    </font>
    <font>
      <sz val="12"/>
      <color indexed="8"/>
      <name val="Times New Roman"/>
      <charset val="134"/>
    </font>
    <font>
      <sz val="12"/>
      <name val="Times New Roman"/>
      <charset val="134"/>
    </font>
    <font>
      <sz val="12"/>
      <color rgb="FF000000"/>
      <name val="Times New Roman"/>
      <charset val="134"/>
    </font>
    <font>
      <sz val="16"/>
      <color theme="1"/>
      <name val="Times New Roman"/>
      <charset val="134"/>
    </font>
    <font>
      <sz val="16"/>
      <color theme="1"/>
      <name val="方正小标宋简体"/>
      <charset val="134"/>
    </font>
    <font>
      <sz val="11"/>
      <color rgb="FF000000"/>
      <name val="Times New Roman"/>
      <charset val="134"/>
    </font>
    <font>
      <sz val="11"/>
      <color theme="1"/>
      <name val="仿宋_GB2312"/>
      <charset val="134"/>
    </font>
    <font>
      <sz val="11"/>
      <name val="Times New Roman"/>
      <charset val="134"/>
    </font>
    <font>
      <sz val="10"/>
      <color theme="1"/>
      <name val="Times New Roman"/>
      <charset val="134"/>
    </font>
    <font>
      <sz val="20"/>
      <color rgb="FF000000"/>
      <name val="方正小标宋简体"/>
      <charset val="134"/>
    </font>
    <font>
      <sz val="20"/>
      <color theme="1"/>
      <name val="方正小标宋简体"/>
      <charset val="134"/>
    </font>
    <font>
      <sz val="12"/>
      <color indexed="8"/>
      <name val="宋体"/>
      <charset val="134"/>
    </font>
    <font>
      <sz val="16"/>
      <color theme="1"/>
      <name val="宋体"/>
      <charset val="134"/>
      <scheme val="minor"/>
    </font>
    <font>
      <sz val="11"/>
      <color theme="1"/>
      <name val="宋体"/>
      <charset val="134"/>
    </font>
    <font>
      <sz val="11"/>
      <name val="宋体"/>
      <charset val="134"/>
    </font>
    <font>
      <b/>
      <sz val="12"/>
      <color theme="1"/>
      <name val="宋体"/>
      <charset val="134"/>
      <scheme val="minor"/>
    </font>
    <font>
      <sz val="16"/>
      <name val="方正公文小标宋"/>
      <charset val="134"/>
    </font>
    <font>
      <sz val="22"/>
      <color theme="1"/>
      <name val="宋体"/>
      <charset val="134"/>
      <scheme val="minor"/>
    </font>
    <font>
      <sz val="8"/>
      <name val="宋体"/>
      <charset val="134"/>
      <scheme val="minor"/>
    </font>
    <font>
      <sz val="11"/>
      <color theme="1"/>
      <name val="黑体"/>
      <charset val="134"/>
    </font>
    <font>
      <sz val="11"/>
      <name val="SimSun"/>
      <charset val="134"/>
    </font>
    <font>
      <sz val="10"/>
      <color theme="1"/>
      <name val="SimSun"/>
      <charset val="134"/>
    </font>
    <font>
      <sz val="8"/>
      <color indexed="8"/>
      <name val="宋体"/>
      <charset val="134"/>
    </font>
    <font>
      <b/>
      <sz val="18"/>
      <name val="宋体"/>
      <charset val="134"/>
    </font>
    <font>
      <sz val="10"/>
      <color rgb="FF000000"/>
      <name val="Arial"/>
      <charset val="134"/>
    </font>
    <font>
      <sz val="8"/>
      <color rgb="FFFF0000"/>
      <name val="宋体"/>
      <charset val="134"/>
      <scheme val="minor"/>
    </font>
    <font>
      <sz val="8"/>
      <color rgb="FFFF0000"/>
      <name val="仿宋_GB2312"/>
      <charset val="134"/>
    </font>
    <font>
      <b/>
      <sz val="11"/>
      <color theme="1"/>
      <name val="宋体"/>
      <charset val="134"/>
    </font>
    <font>
      <b/>
      <sz val="20"/>
      <color theme="1"/>
      <name val="Times New Roman"/>
      <charset val="134"/>
    </font>
    <font>
      <sz val="9"/>
      <color rgb="FF000000"/>
      <name val="等线"/>
      <charset val="134"/>
    </font>
    <font>
      <sz val="9"/>
      <color rgb="FF000000"/>
      <name val="Times New Roman"/>
      <charset val="134"/>
    </font>
    <font>
      <b/>
      <sz val="14"/>
      <name val="宋体"/>
      <charset val="134"/>
    </font>
    <font>
      <sz val="8"/>
      <name val="宋体"/>
      <charset val="134"/>
    </font>
    <font>
      <b/>
      <sz val="12"/>
      <name val="宋体"/>
      <charset val="134"/>
    </font>
    <font>
      <sz val="8"/>
      <color theme="1"/>
      <name val="宋体"/>
      <charset val="134"/>
    </font>
    <font>
      <b/>
      <sz val="20"/>
      <color rgb="FF000000"/>
      <name val="Times New Roman"/>
      <charset val="134"/>
    </font>
    <font>
      <b/>
      <sz val="11"/>
      <color rgb="FF000000"/>
      <name val="宋体"/>
      <charset val="134"/>
    </font>
    <font>
      <b/>
      <sz val="9"/>
      <color rgb="FF000000"/>
      <name val="宋体"/>
      <charset val="134"/>
    </font>
    <font>
      <sz val="16"/>
      <name val="方正小标宋简体"/>
      <charset val="134"/>
    </font>
    <font>
      <sz val="11"/>
      <color rgb="FF000000"/>
      <name val="Times New Roman"/>
      <charset val="0"/>
    </font>
    <font>
      <sz val="10"/>
      <name val="宋体"/>
      <charset val="0"/>
    </font>
    <font>
      <sz val="10"/>
      <color rgb="FF000000"/>
      <name val="仿宋_GB2312"/>
      <charset val="134"/>
    </font>
    <font>
      <sz val="10"/>
      <color indexed="8"/>
      <name val="仿宋_GB2312"/>
      <charset val="134"/>
    </font>
    <font>
      <sz val="11"/>
      <color rgb="FF000000"/>
      <name val="仿宋"/>
      <charset val="134"/>
    </font>
    <font>
      <b/>
      <sz val="12"/>
      <color rgb="FF000000"/>
      <name val="仿宋"/>
      <charset val="134"/>
    </font>
    <font>
      <sz val="12"/>
      <color rgb="FF000000"/>
      <name val="仿宋"/>
      <charset val="134"/>
    </font>
    <font>
      <sz val="10"/>
      <color rgb="FF000000"/>
      <name val="仿宋"/>
      <charset val="134"/>
    </font>
    <font>
      <b/>
      <sz val="18"/>
      <color rgb="FF000000"/>
      <name val="仿宋"/>
      <charset val="134"/>
    </font>
    <font>
      <b/>
      <sz val="10"/>
      <color rgb="FF000000"/>
      <name val="仿宋"/>
      <charset val="134"/>
    </font>
    <font>
      <sz val="10"/>
      <color rgb="FFFF0000"/>
      <name val="仿宋"/>
      <charset val="134"/>
    </font>
    <font>
      <b/>
      <sz val="12"/>
      <color rgb="FF00B0F0"/>
      <name val="仿宋"/>
      <charset val="134"/>
    </font>
    <font>
      <sz val="11"/>
      <color indexed="8"/>
      <name val="宋体"/>
      <charset val="134"/>
      <scheme val="minor"/>
    </font>
    <font>
      <b/>
      <sz val="17"/>
      <name val="SimSun"/>
      <charset val="134"/>
    </font>
    <font>
      <b/>
      <sz val="12"/>
      <name val="SimSun"/>
      <charset val="134"/>
    </font>
    <font>
      <sz val="9"/>
      <name val="SimSun"/>
      <charset val="134"/>
    </font>
    <font>
      <b/>
      <sz val="9"/>
      <name val="SimSun"/>
      <charset val="134"/>
    </font>
    <font>
      <sz val="10"/>
      <color indexed="8"/>
      <name val="宋体"/>
      <charset val="134"/>
      <scheme val="minor"/>
    </font>
    <font>
      <sz val="10"/>
      <color rgb="FF000000"/>
      <name val="宋体"/>
      <charset val="134"/>
      <scheme val="minor"/>
    </font>
    <font>
      <sz val="12"/>
      <color theme="1"/>
      <name val="宋体"/>
      <charset val="134"/>
    </font>
    <font>
      <b/>
      <sz val="18"/>
      <color theme="1"/>
      <name val="Times New Roman"/>
      <charset val="134"/>
    </font>
    <font>
      <sz val="18"/>
      <color indexed="8"/>
      <name val="方正小标宋简体"/>
      <charset val="134"/>
    </font>
    <font>
      <b/>
      <sz val="22"/>
      <color indexed="8"/>
      <name val="宋体"/>
      <charset val="134"/>
    </font>
    <font>
      <sz val="22"/>
      <color indexed="8"/>
      <name val="宋体"/>
      <charset val="134"/>
    </font>
    <font>
      <b/>
      <sz val="12"/>
      <color indexed="8"/>
      <name val="宋体"/>
      <charset val="134"/>
    </font>
    <font>
      <sz val="10"/>
      <color theme="1"/>
      <name val="仿宋"/>
      <charset val="134"/>
    </font>
    <font>
      <b/>
      <sz val="20"/>
      <color indexed="8"/>
      <name val="宋体"/>
      <charset val="134"/>
    </font>
    <font>
      <sz val="15"/>
      <color indexed="8"/>
      <name val="宋体"/>
      <charset val="134"/>
    </font>
    <font>
      <b/>
      <sz val="16"/>
      <color rgb="FF000000"/>
      <name val="宋体"/>
      <charset val="134"/>
    </font>
    <font>
      <sz val="9"/>
      <color rgb="FFFF0000"/>
      <name val="宋体"/>
      <charset val="134"/>
      <scheme val="minor"/>
    </font>
    <font>
      <sz val="9"/>
      <color rgb="FFFF0000"/>
      <name val="Times New Roman"/>
      <charset val="134"/>
    </font>
    <font>
      <b/>
      <sz val="9"/>
      <color rgb="FFFF0000"/>
      <name val="宋体"/>
      <charset val="134"/>
      <scheme val="minor"/>
    </font>
    <font>
      <b/>
      <sz val="11"/>
      <color theme="1"/>
      <name val="宋体"/>
      <charset val="134"/>
      <scheme val="minor"/>
    </font>
    <font>
      <sz val="20"/>
      <color theme="1"/>
      <name val="Times New Roman"/>
      <charset val="134"/>
    </font>
    <font>
      <sz val="10"/>
      <color theme="1"/>
      <name val="仿宋_GB2312"/>
      <charset val="134"/>
    </font>
    <font>
      <sz val="10"/>
      <color indexed="8"/>
      <name val="Times New Roman"/>
      <charset val="134"/>
    </font>
    <font>
      <sz val="10"/>
      <name val="Times New Roman"/>
      <charset val="134"/>
    </font>
    <font>
      <sz val="8"/>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_GB2312"/>
      <charset val="134"/>
    </font>
    <font>
      <sz val="9"/>
      <color indexed="8"/>
      <name val="仿宋_GB2312"/>
      <charset val="134"/>
    </font>
    <font>
      <b/>
      <sz val="20"/>
      <name val="宋体"/>
      <charset val="134"/>
    </font>
    <font>
      <sz val="11"/>
      <name val="仿宋_GB2312"/>
      <charset val="134"/>
    </font>
    <font>
      <sz val="12"/>
      <name val="仿宋_GB2312"/>
      <charset val="134"/>
    </font>
    <font>
      <sz val="12"/>
      <color rgb="FF000000"/>
      <name val="仿宋_GB2312"/>
      <charset val="134"/>
    </font>
    <font>
      <strike/>
      <sz val="9"/>
      <name val="SimSun"/>
      <charset val="134"/>
    </font>
    <font>
      <sz val="10"/>
      <color rgb="FF000000"/>
      <name val="Arial"/>
      <charset val="0"/>
    </font>
    <font>
      <sz val="9"/>
      <color theme="0"/>
      <name val="宋体"/>
      <charset val="134"/>
    </font>
    <font>
      <sz val="10"/>
      <color indexed="8"/>
      <name val="Arial"/>
      <charset val="0"/>
    </font>
    <font>
      <sz val="15"/>
      <color rgb="FF000000"/>
      <name val="Times New Roman"/>
      <charset val="134"/>
    </font>
    <font>
      <sz val="9"/>
      <color rgb="FFFF0000"/>
      <name val="宋体"/>
      <charset val="134"/>
    </font>
    <font>
      <sz val="9"/>
      <color rgb="FF000000"/>
      <name val="Arial"/>
      <charset val="134"/>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7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indexed="0"/>
      </right>
      <top style="thin">
        <color auto="1"/>
      </top>
      <bottom style="thin">
        <color auto="1"/>
      </bottom>
      <diagonal/>
    </border>
    <border>
      <left/>
      <right/>
      <top style="thin">
        <color auto="1"/>
      </top>
      <bottom/>
      <diagonal/>
    </border>
    <border>
      <left style="thin">
        <color auto="1"/>
      </left>
      <right style="thin">
        <color indexed="8"/>
      </right>
      <top style="thin">
        <color auto="1"/>
      </top>
      <bottom style="thin">
        <color auto="1"/>
      </bottom>
      <diagonal/>
    </border>
    <border>
      <left style="thin">
        <color auto="1"/>
      </left>
      <right style="thin">
        <color rgb="FF000000"/>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000000"/>
      </left>
      <right style="thin">
        <color rgb="FF000000"/>
      </right>
      <top style="thin">
        <color rgb="FF000000"/>
      </top>
      <bottom/>
      <diagonal/>
    </border>
    <border>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indexed="8"/>
      </right>
      <top style="thin">
        <color indexed="8"/>
      </top>
      <bottom style="thin">
        <color auto="1"/>
      </bottom>
      <diagonal/>
    </border>
    <border>
      <left/>
      <right style="thin">
        <color indexed="8"/>
      </right>
      <top style="thin">
        <color auto="1"/>
      </top>
      <bottom style="thin">
        <color auto="1"/>
      </bottom>
      <diagonal/>
    </border>
    <border>
      <left style="thin">
        <color auto="1"/>
      </left>
      <right style="thin">
        <color auto="1"/>
      </right>
      <top style="thin">
        <color indexed="8"/>
      </top>
      <bottom/>
      <diagonal/>
    </border>
    <border>
      <left style="thin">
        <color auto="1"/>
      </left>
      <right style="thin">
        <color indexed="8"/>
      </right>
      <top style="thin">
        <color indexed="8"/>
      </top>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auto="1"/>
      </left>
      <right style="thin">
        <color indexed="8"/>
      </right>
      <top/>
      <bottom style="thin">
        <color auto="1"/>
      </bottom>
      <diagonal/>
    </border>
    <border>
      <left style="thin">
        <color auto="1"/>
      </left>
      <right style="thin">
        <color auto="1"/>
      </right>
      <top style="thin">
        <color auto="1"/>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style="thin">
        <color auto="1"/>
      </right>
      <top style="thin">
        <color auto="1"/>
      </top>
      <bottom style="thin">
        <color indexed="8"/>
      </bottom>
      <diagonal/>
    </border>
    <border>
      <left/>
      <right/>
      <top/>
      <bottom style="thin">
        <color indexed="0"/>
      </bottom>
      <diagonal/>
    </border>
    <border>
      <left style="thin">
        <color auto="1"/>
      </left>
      <right/>
      <top style="thin">
        <color indexed="8"/>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1" fillId="0" borderId="0" applyNumberFormat="0" applyFill="0" applyBorder="0" applyAlignment="0" applyProtection="0">
      <alignment vertical="center"/>
    </xf>
    <xf numFmtId="0" fontId="142" fillId="0" borderId="0" applyNumberFormat="0" applyFill="0" applyBorder="0" applyAlignment="0" applyProtection="0">
      <alignment vertical="center"/>
    </xf>
    <xf numFmtId="0" fontId="0" fillId="5" borderId="71" applyNumberFormat="0" applyFont="0" applyAlignment="0" applyProtection="0">
      <alignment vertical="center"/>
    </xf>
    <xf numFmtId="0" fontId="143" fillId="0" borderId="0" applyNumberFormat="0" applyFill="0" applyBorder="0" applyAlignment="0" applyProtection="0">
      <alignment vertical="center"/>
    </xf>
    <xf numFmtId="0" fontId="144" fillId="0" borderId="0" applyNumberFormat="0" applyFill="0" applyBorder="0" applyAlignment="0" applyProtection="0">
      <alignment vertical="center"/>
    </xf>
    <xf numFmtId="0" fontId="145" fillId="0" borderId="0" applyNumberFormat="0" applyFill="0" applyBorder="0" applyAlignment="0" applyProtection="0">
      <alignment vertical="center"/>
    </xf>
    <xf numFmtId="0" fontId="146" fillId="0" borderId="72" applyNumberFormat="0" applyFill="0" applyAlignment="0" applyProtection="0">
      <alignment vertical="center"/>
    </xf>
    <xf numFmtId="0" fontId="147" fillId="0" borderId="72" applyNumberFormat="0" applyFill="0" applyAlignment="0" applyProtection="0">
      <alignment vertical="center"/>
    </xf>
    <xf numFmtId="0" fontId="148" fillId="0" borderId="73" applyNumberFormat="0" applyFill="0" applyAlignment="0" applyProtection="0">
      <alignment vertical="center"/>
    </xf>
    <xf numFmtId="0" fontId="148" fillId="0" borderId="0" applyNumberFormat="0" applyFill="0" applyBorder="0" applyAlignment="0" applyProtection="0">
      <alignment vertical="center"/>
    </xf>
    <xf numFmtId="0" fontId="149" fillId="6" borderId="74" applyNumberFormat="0" applyAlignment="0" applyProtection="0">
      <alignment vertical="center"/>
    </xf>
    <xf numFmtId="0" fontId="150" fillId="7" borderId="75" applyNumberFormat="0" applyAlignment="0" applyProtection="0">
      <alignment vertical="center"/>
    </xf>
    <xf numFmtId="0" fontId="151" fillId="7" borderId="74" applyNumberFormat="0" applyAlignment="0" applyProtection="0">
      <alignment vertical="center"/>
    </xf>
    <xf numFmtId="0" fontId="152" fillId="8" borderId="76" applyNumberFormat="0" applyAlignment="0" applyProtection="0">
      <alignment vertical="center"/>
    </xf>
    <xf numFmtId="0" fontId="153" fillId="0" borderId="77" applyNumberFormat="0" applyFill="0" applyAlignment="0" applyProtection="0">
      <alignment vertical="center"/>
    </xf>
    <xf numFmtId="0" fontId="154" fillId="0" borderId="78" applyNumberFormat="0" applyFill="0" applyAlignment="0" applyProtection="0">
      <alignment vertical="center"/>
    </xf>
    <xf numFmtId="0" fontId="155" fillId="9" borderId="0" applyNumberFormat="0" applyBorder="0" applyAlignment="0" applyProtection="0">
      <alignment vertical="center"/>
    </xf>
    <xf numFmtId="0" fontId="156" fillId="10" borderId="0" applyNumberFormat="0" applyBorder="0" applyAlignment="0" applyProtection="0">
      <alignment vertical="center"/>
    </xf>
    <xf numFmtId="0" fontId="157" fillId="11" borderId="0" applyNumberFormat="0" applyBorder="0" applyAlignment="0" applyProtection="0">
      <alignment vertical="center"/>
    </xf>
    <xf numFmtId="0" fontId="158" fillId="12" borderId="0" applyNumberFormat="0" applyBorder="0" applyAlignment="0" applyProtection="0">
      <alignment vertical="center"/>
    </xf>
    <xf numFmtId="0" fontId="159" fillId="13" borderId="0" applyNumberFormat="0" applyBorder="0" applyAlignment="0" applyProtection="0">
      <alignment vertical="center"/>
    </xf>
    <xf numFmtId="0" fontId="159" fillId="14" borderId="0" applyNumberFormat="0" applyBorder="0" applyAlignment="0" applyProtection="0">
      <alignment vertical="center"/>
    </xf>
    <xf numFmtId="0" fontId="158" fillId="15" borderId="0" applyNumberFormat="0" applyBorder="0" applyAlignment="0" applyProtection="0">
      <alignment vertical="center"/>
    </xf>
    <xf numFmtId="0" fontId="158" fillId="16" borderId="0" applyNumberFormat="0" applyBorder="0" applyAlignment="0" applyProtection="0">
      <alignment vertical="center"/>
    </xf>
    <xf numFmtId="0" fontId="159" fillId="17" borderId="0" applyNumberFormat="0" applyBorder="0" applyAlignment="0" applyProtection="0">
      <alignment vertical="center"/>
    </xf>
    <xf numFmtId="0" fontId="159" fillId="18" borderId="0" applyNumberFormat="0" applyBorder="0" applyAlignment="0" applyProtection="0">
      <alignment vertical="center"/>
    </xf>
    <xf numFmtId="0" fontId="158" fillId="19" borderId="0" applyNumberFormat="0" applyBorder="0" applyAlignment="0" applyProtection="0">
      <alignment vertical="center"/>
    </xf>
    <xf numFmtId="0" fontId="158" fillId="20" borderId="0" applyNumberFormat="0" applyBorder="0" applyAlignment="0" applyProtection="0">
      <alignment vertical="center"/>
    </xf>
    <xf numFmtId="0" fontId="159" fillId="21" borderId="0" applyNumberFormat="0" applyBorder="0" applyAlignment="0" applyProtection="0">
      <alignment vertical="center"/>
    </xf>
    <xf numFmtId="0" fontId="159" fillId="22" borderId="0" applyNumberFormat="0" applyBorder="0" applyAlignment="0" applyProtection="0">
      <alignment vertical="center"/>
    </xf>
    <xf numFmtId="0" fontId="158" fillId="23" borderId="0" applyNumberFormat="0" applyBorder="0" applyAlignment="0" applyProtection="0">
      <alignment vertical="center"/>
    </xf>
    <xf numFmtId="0" fontId="158" fillId="24" borderId="0" applyNumberFormat="0" applyBorder="0" applyAlignment="0" applyProtection="0">
      <alignment vertical="center"/>
    </xf>
    <xf numFmtId="0" fontId="159" fillId="25" borderId="0" applyNumberFormat="0" applyBorder="0" applyAlignment="0" applyProtection="0">
      <alignment vertical="center"/>
    </xf>
    <xf numFmtId="0" fontId="159" fillId="26" borderId="0" applyNumberFormat="0" applyBorder="0" applyAlignment="0" applyProtection="0">
      <alignment vertical="center"/>
    </xf>
    <xf numFmtId="0" fontId="158" fillId="27" borderId="0" applyNumberFormat="0" applyBorder="0" applyAlignment="0" applyProtection="0">
      <alignment vertical="center"/>
    </xf>
    <xf numFmtId="0" fontId="158" fillId="28" borderId="0" applyNumberFormat="0" applyBorder="0" applyAlignment="0" applyProtection="0">
      <alignment vertical="center"/>
    </xf>
    <xf numFmtId="0" fontId="159" fillId="29" borderId="0" applyNumberFormat="0" applyBorder="0" applyAlignment="0" applyProtection="0">
      <alignment vertical="center"/>
    </xf>
    <xf numFmtId="0" fontId="159" fillId="30" borderId="0" applyNumberFormat="0" applyBorder="0" applyAlignment="0" applyProtection="0">
      <alignment vertical="center"/>
    </xf>
    <xf numFmtId="0" fontId="158" fillId="31" borderId="0" applyNumberFormat="0" applyBorder="0" applyAlignment="0" applyProtection="0">
      <alignment vertical="center"/>
    </xf>
    <xf numFmtId="0" fontId="158" fillId="32" borderId="0" applyNumberFormat="0" applyBorder="0" applyAlignment="0" applyProtection="0">
      <alignment vertical="center"/>
    </xf>
    <xf numFmtId="0" fontId="159" fillId="33" borderId="0" applyNumberFormat="0" applyBorder="0" applyAlignment="0" applyProtection="0">
      <alignment vertical="center"/>
    </xf>
    <xf numFmtId="0" fontId="159" fillId="34" borderId="0" applyNumberFormat="0" applyBorder="0" applyAlignment="0" applyProtection="0">
      <alignment vertical="center"/>
    </xf>
    <xf numFmtId="0" fontId="158" fillId="35" borderId="0" applyNumberFormat="0" applyBorder="0" applyAlignment="0" applyProtection="0">
      <alignment vertical="center"/>
    </xf>
    <xf numFmtId="0" fontId="15" fillId="0" borderId="0"/>
    <xf numFmtId="0" fontId="0" fillId="0" borderId="0">
      <alignment vertical="center"/>
    </xf>
    <xf numFmtId="0" fontId="0" fillId="0" borderId="0">
      <alignment vertical="center"/>
    </xf>
  </cellStyleXfs>
  <cellXfs count="1166">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0"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9" fontId="3" fillId="0" borderId="1" xfId="0" applyNumberFormat="1" applyFont="1" applyFill="1" applyBorder="1" applyAlignment="1">
      <alignmen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9" fontId="5" fillId="0" borderId="1" xfId="0" applyNumberFormat="1" applyFont="1" applyFill="1" applyBorder="1" applyAlignment="1">
      <alignment horizontal="center" vertical="center"/>
    </xf>
    <xf numFmtId="0" fontId="5" fillId="0" borderId="1" xfId="0" applyNumberFormat="1" applyFont="1" applyFill="1" applyBorder="1" applyAlignment="1" applyProtection="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5" xfId="0" applyFont="1" applyFill="1" applyBorder="1" applyAlignment="1">
      <alignment horizontal="center" vertical="center"/>
    </xf>
    <xf numFmtId="0" fontId="4" fillId="0" borderId="5"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9" fontId="5" fillId="0" borderId="4" xfId="0" applyNumberFormat="1"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9" fontId="5" fillId="0" borderId="6" xfId="0" applyNumberFormat="1" applyFont="1" applyFill="1" applyBorder="1" applyAlignment="1">
      <alignment horizontal="center" vertical="center"/>
    </xf>
    <xf numFmtId="0" fontId="0" fillId="0" borderId="0" xfId="0" applyFont="1" applyFill="1" applyAlignment="1">
      <alignment horizontal="center" vertical="center"/>
    </xf>
    <xf numFmtId="0" fontId="7" fillId="0" borderId="0" xfId="0" applyFont="1" applyFill="1" applyAlignment="1">
      <alignment vertical="center"/>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9" fontId="10" fillId="0" borderId="1"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center" vertical="center" textRotation="255"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2" borderId="1" xfId="49" applyNumberFormat="1" applyFont="1" applyFill="1" applyBorder="1" applyAlignment="1" applyProtection="1">
      <alignment horizontal="center" vertical="center" wrapText="1"/>
    </xf>
    <xf numFmtId="0" fontId="13"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5" fillId="2" borderId="1" xfId="49" applyNumberFormat="1" applyFont="1" applyFill="1" applyBorder="1" applyAlignment="1" applyProtection="1">
      <alignment horizontal="center" vertical="center" wrapText="1"/>
    </xf>
    <xf numFmtId="0" fontId="11" fillId="0" borderId="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10" fillId="0" borderId="6" xfId="0" applyFont="1" applyFill="1" applyBorder="1" applyAlignment="1">
      <alignment horizontal="center" vertical="center" wrapText="1"/>
    </xf>
    <xf numFmtId="0" fontId="5" fillId="0" borderId="2" xfId="49" applyFont="1" applyFill="1" applyBorder="1" applyAlignment="1">
      <alignment horizontal="left" vertical="center" wrapText="1"/>
    </xf>
    <xf numFmtId="0" fontId="5" fillId="0" borderId="13" xfId="49" applyFont="1" applyFill="1" applyBorder="1" applyAlignment="1">
      <alignment horizontal="left" vertical="center" wrapText="1"/>
    </xf>
    <xf numFmtId="0" fontId="5" fillId="0" borderId="3" xfId="49" applyFont="1" applyFill="1" applyBorder="1" applyAlignment="1">
      <alignment horizontal="left" vertical="center" wrapText="1"/>
    </xf>
    <xf numFmtId="0" fontId="13" fillId="0" borderId="1" xfId="0" applyFont="1" applyFill="1" applyBorder="1" applyAlignment="1">
      <alignment horizontal="left" vertical="center" wrapText="1"/>
    </xf>
    <xf numFmtId="9" fontId="13"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1" xfId="0" applyFont="1" applyFill="1" applyBorder="1" applyAlignment="1">
      <alignment vertical="center"/>
    </xf>
    <xf numFmtId="0" fontId="14" fillId="0" borderId="1" xfId="0" applyFont="1" applyFill="1" applyBorder="1" applyAlignment="1">
      <alignment vertical="center"/>
    </xf>
    <xf numFmtId="0" fontId="14" fillId="0" borderId="2" xfId="0" applyFont="1" applyFill="1" applyBorder="1" applyAlignment="1">
      <alignment horizontal="left" vertical="center"/>
    </xf>
    <xf numFmtId="0" fontId="14" fillId="0" borderId="13" xfId="0" applyFont="1" applyFill="1" applyBorder="1" applyAlignment="1">
      <alignment horizontal="center" vertical="center"/>
    </xf>
    <xf numFmtId="0" fontId="14" fillId="0" borderId="13" xfId="0" applyFont="1" applyFill="1" applyBorder="1" applyAlignment="1">
      <alignment horizontal="left" vertical="center"/>
    </xf>
    <xf numFmtId="0" fontId="14" fillId="0" borderId="3" xfId="0" applyFont="1" applyFill="1" applyBorder="1" applyAlignment="1">
      <alignment horizontal="left" vertical="center"/>
    </xf>
    <xf numFmtId="0" fontId="14" fillId="0" borderId="0" xfId="0" applyFont="1" applyFill="1" applyAlignment="1">
      <alignment horizontal="left" vertical="center" wrapText="1"/>
    </xf>
    <xf numFmtId="0" fontId="14" fillId="0" borderId="0" xfId="0" applyFont="1" applyFill="1" applyAlignment="1">
      <alignment horizontal="center" vertical="center" wrapText="1"/>
    </xf>
    <xf numFmtId="0" fontId="15" fillId="0" borderId="0" xfId="0" applyFont="1" applyFill="1" applyBorder="1" applyAlignment="1" applyProtection="1">
      <alignment vertical="center" wrapText="1"/>
    </xf>
    <xf numFmtId="0" fontId="16"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0" fillId="0" borderId="0" xfId="0" applyFont="1" applyFill="1" applyBorder="1" applyAlignment="1">
      <alignment vertical="center"/>
    </xf>
    <xf numFmtId="0" fontId="17" fillId="0" borderId="0" xfId="0" applyFont="1" applyFill="1" applyBorder="1" applyAlignment="1" applyProtection="1">
      <alignment vertical="center"/>
    </xf>
    <xf numFmtId="0" fontId="17" fillId="0" borderId="0" xfId="0" applyFont="1" applyFill="1" applyBorder="1" applyAlignment="1" applyProtection="1">
      <alignment vertical="center" wrapText="1"/>
    </xf>
    <xf numFmtId="0" fontId="18" fillId="0"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top" wrapText="1"/>
    </xf>
    <xf numFmtId="0" fontId="16"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4" fillId="0" borderId="3" xfId="0" applyFont="1" applyFill="1" applyBorder="1" applyAlignment="1" applyProtection="1">
      <alignment horizontal="center" vertical="center" wrapText="1"/>
    </xf>
    <xf numFmtId="9" fontId="4" fillId="0" borderId="3" xfId="0" applyNumberFormat="1" applyFont="1" applyFill="1" applyBorder="1" applyAlignment="1" applyProtection="1">
      <alignment horizontal="center" vertical="center" wrapText="1"/>
    </xf>
    <xf numFmtId="0" fontId="20" fillId="0" borderId="1" xfId="0" applyFont="1" applyFill="1" applyBorder="1" applyAlignment="1" applyProtection="1">
      <alignment vertical="center" wrapText="1"/>
    </xf>
    <xf numFmtId="0" fontId="4" fillId="0" borderId="1" xfId="0" applyFont="1" applyFill="1" applyBorder="1" applyAlignment="1" applyProtection="1">
      <alignment horizontal="left" vertical="center" wrapText="1"/>
    </xf>
    <xf numFmtId="0" fontId="4" fillId="0" borderId="5"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textRotation="255" wrapText="1"/>
    </xf>
    <xf numFmtId="0" fontId="4" fillId="0" borderId="5" xfId="0" applyFont="1" applyFill="1" applyBorder="1" applyAlignment="1" applyProtection="1">
      <alignment horizontal="center" vertical="center" textRotation="255" wrapText="1"/>
    </xf>
    <xf numFmtId="0" fontId="5" fillId="0" borderId="4"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9" fontId="4" fillId="0" borderId="1" xfId="0" applyNumberFormat="1"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57" fontId="4"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20" fontId="4" fillId="0" borderId="1" xfId="0" applyNumberFormat="1" applyFont="1" applyFill="1" applyBorder="1" applyAlignment="1" applyProtection="1">
      <alignment horizontal="center" vertical="center" wrapText="1"/>
    </xf>
    <xf numFmtId="0" fontId="21"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textRotation="255" wrapText="1"/>
    </xf>
    <xf numFmtId="0" fontId="20" fillId="0" borderId="0" xfId="0" applyFont="1" applyFill="1" applyBorder="1" applyAlignment="1" applyProtection="1">
      <alignment horizontal="left" vertical="top" wrapText="1"/>
    </xf>
    <xf numFmtId="0" fontId="20" fillId="0" borderId="0" xfId="0" applyFont="1" applyFill="1" applyBorder="1" applyAlignment="1" applyProtection="1">
      <alignment wrapText="1"/>
    </xf>
    <xf numFmtId="0" fontId="0" fillId="0" borderId="0" xfId="0" applyFont="1" applyFill="1" applyBorder="1" applyAlignment="1">
      <alignment horizontal="center" vertical="center"/>
    </xf>
    <xf numFmtId="0" fontId="17" fillId="0" borderId="0" xfId="0" applyFont="1" applyFill="1" applyBorder="1" applyAlignment="1" applyProtection="1">
      <alignment horizontal="center" vertical="center" wrapText="1"/>
    </xf>
    <xf numFmtId="0" fontId="20" fillId="0" borderId="1" xfId="0" applyFont="1" applyFill="1" applyBorder="1" applyAlignment="1" applyProtection="1">
      <alignment horizontal="left" vertical="center" wrapText="1"/>
    </xf>
    <xf numFmtId="0" fontId="20" fillId="0" borderId="0" xfId="0" applyFont="1" applyFill="1" applyBorder="1" applyAlignment="1" applyProtection="1">
      <alignment horizontal="center" vertical="top" wrapText="1"/>
    </xf>
    <xf numFmtId="0" fontId="20" fillId="0" borderId="0" xfId="0" applyFont="1" applyFill="1" applyBorder="1" applyAlignment="1" applyProtection="1">
      <alignment horizontal="center" wrapText="1"/>
    </xf>
    <xf numFmtId="0" fontId="16" fillId="0" borderId="0" xfId="0" applyFont="1" applyFill="1" applyBorder="1" applyAlignment="1" applyProtection="1">
      <alignment horizontal="center" vertical="center"/>
    </xf>
    <xf numFmtId="0" fontId="15" fillId="0" borderId="0" xfId="49" applyFill="1" applyBorder="1" applyAlignment="1">
      <alignment vertical="center" wrapText="1"/>
    </xf>
    <xf numFmtId="0" fontId="22" fillId="0" borderId="0" xfId="49" applyFont="1" applyFill="1" applyBorder="1" applyAlignment="1">
      <alignment vertical="center"/>
    </xf>
    <xf numFmtId="0" fontId="17" fillId="0" borderId="0" xfId="49" applyFont="1" applyFill="1" applyBorder="1" applyAlignment="1">
      <alignment vertical="center" wrapText="1"/>
    </xf>
    <xf numFmtId="0" fontId="23" fillId="0" borderId="0" xfId="0" applyFont="1" applyFill="1" applyAlignment="1">
      <alignment horizontal="center" vertical="center" wrapText="1"/>
    </xf>
    <xf numFmtId="0" fontId="24"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3" xfId="0" applyFont="1" applyFill="1" applyBorder="1" applyAlignment="1">
      <alignment horizontal="center" vertical="center"/>
    </xf>
    <xf numFmtId="0" fontId="25" fillId="0" borderId="1"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5" fillId="0" borderId="1" xfId="0" applyFont="1" applyFill="1" applyBorder="1" applyAlignment="1">
      <alignment vertical="center"/>
    </xf>
    <xf numFmtId="0" fontId="0" fillId="0" borderId="1" xfId="0" applyFont="1" applyFill="1" applyBorder="1" applyAlignment="1">
      <alignment horizontal="center" vertical="center"/>
    </xf>
    <xf numFmtId="9" fontId="3" fillId="0" borderId="1" xfId="0" applyNumberFormat="1" applyFont="1" applyFill="1" applyBorder="1" applyAlignment="1">
      <alignment horizontal="center" vertical="center"/>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 xfId="0" applyNumberFormat="1"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textRotation="255"/>
    </xf>
    <xf numFmtId="0" fontId="3" fillId="0" borderId="4" xfId="0" applyFont="1" applyFill="1" applyBorder="1" applyAlignment="1">
      <alignment horizontal="center" vertical="center"/>
    </xf>
    <xf numFmtId="0" fontId="3" fillId="0" borderId="6" xfId="0" applyFont="1" applyFill="1" applyBorder="1" applyAlignment="1">
      <alignment horizontal="center" vertical="center"/>
    </xf>
    <xf numFmtId="0" fontId="5" fillId="0" borderId="1" xfId="50" applyFont="1" applyFill="1" applyBorder="1" applyAlignment="1">
      <alignment horizontal="left" vertical="center" wrapText="1"/>
    </xf>
    <xf numFmtId="0" fontId="5" fillId="0" borderId="1" xfId="50" applyFont="1" applyFill="1" applyBorder="1" applyAlignment="1">
      <alignment horizontal="center" vertical="center" wrapText="1"/>
    </xf>
    <xf numFmtId="10" fontId="3" fillId="0" borderId="1" xfId="0" applyNumberFormat="1" applyFont="1" applyFill="1" applyBorder="1" applyAlignment="1">
      <alignment horizontal="center" vertical="center"/>
    </xf>
    <xf numFmtId="0" fontId="3" fillId="0" borderId="1" xfId="0" applyNumberFormat="1" applyFont="1" applyFill="1" applyBorder="1" applyAlignment="1" applyProtection="1">
      <alignment horizontal="center" vertical="center"/>
    </xf>
    <xf numFmtId="9" fontId="5" fillId="0" borderId="1" xfId="5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0" fontId="3" fillId="0" borderId="1" xfId="0" applyFont="1" applyFill="1" applyBorder="1" applyAlignment="1">
      <alignment horizontal="left" vertical="center"/>
    </xf>
    <xf numFmtId="9" fontId="26" fillId="0" borderId="1" xfId="0" applyNumberFormat="1"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13" fillId="0" borderId="1" xfId="0" applyFont="1" applyFill="1" applyBorder="1" applyAlignment="1">
      <alignment horizontal="justify" vertical="center" wrapText="1"/>
    </xf>
    <xf numFmtId="0" fontId="3" fillId="0" borderId="2" xfId="0" applyFont="1" applyFill="1" applyBorder="1" applyAlignment="1">
      <alignment horizontal="left" vertical="center"/>
    </xf>
    <xf numFmtId="0" fontId="3" fillId="0" borderId="13" xfId="0" applyFont="1" applyFill="1" applyBorder="1" applyAlignment="1">
      <alignment horizontal="left" vertical="center"/>
    </xf>
    <xf numFmtId="0" fontId="3" fillId="0" borderId="3"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20" fillId="0" borderId="0" xfId="0" applyFont="1" applyFill="1" applyBorder="1" applyAlignment="1" applyProtection="1">
      <alignment horizontal="left" vertical="center" wrapText="1"/>
    </xf>
    <xf numFmtId="0" fontId="20" fillId="0" borderId="0"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20" fillId="0" borderId="3" xfId="0" applyFont="1" applyFill="1" applyBorder="1" applyAlignment="1" applyProtection="1">
      <alignment horizontal="center" vertical="center" wrapText="1"/>
    </xf>
    <xf numFmtId="9" fontId="20" fillId="0" borderId="3" xfId="0" applyNumberFormat="1" applyFont="1" applyFill="1" applyBorder="1" applyAlignment="1" applyProtection="1">
      <alignment horizontal="center" vertical="center" wrapText="1"/>
    </xf>
    <xf numFmtId="0" fontId="20" fillId="0" borderId="5" xfId="0" applyFont="1" applyFill="1" applyBorder="1" applyAlignment="1" applyProtection="1">
      <alignment horizontal="center" vertical="center" wrapText="1"/>
    </xf>
    <xf numFmtId="0" fontId="20" fillId="0" borderId="11" xfId="0" applyFont="1" applyFill="1" applyBorder="1" applyAlignment="1" applyProtection="1">
      <alignment horizontal="center" vertical="center" wrapText="1"/>
    </xf>
    <xf numFmtId="0" fontId="20" fillId="0" borderId="14" xfId="0" applyFont="1" applyFill="1" applyBorder="1" applyAlignment="1" applyProtection="1">
      <alignment horizontal="center" vertical="center" wrapText="1"/>
    </xf>
    <xf numFmtId="0" fontId="20" fillId="0" borderId="13" xfId="0" applyFont="1" applyFill="1" applyBorder="1" applyAlignment="1" applyProtection="1">
      <alignment horizontal="center" vertical="center" wrapText="1"/>
    </xf>
    <xf numFmtId="0" fontId="20" fillId="0" borderId="2"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textRotation="255" wrapText="1"/>
    </xf>
    <xf numFmtId="0" fontId="20" fillId="0" borderId="5" xfId="0" applyFont="1" applyFill="1" applyBorder="1" applyAlignment="1" applyProtection="1">
      <alignment horizontal="center" vertical="center" textRotation="255" wrapText="1"/>
    </xf>
    <xf numFmtId="0" fontId="6" fillId="0" borderId="4" xfId="0" applyFont="1" applyFill="1" applyBorder="1" applyAlignment="1" applyProtection="1">
      <alignment horizontal="center" vertical="center" wrapText="1"/>
    </xf>
    <xf numFmtId="9" fontId="20" fillId="0" borderId="1" xfId="0" applyNumberFormat="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0" fontId="6" fillId="0" borderId="4" xfId="0" applyFont="1" applyFill="1" applyBorder="1" applyAlignment="1" applyProtection="1">
      <alignment vertical="center" wrapText="1"/>
    </xf>
    <xf numFmtId="9" fontId="27"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20" fillId="0" borderId="7" xfId="0" applyFont="1" applyFill="1" applyBorder="1" applyAlignment="1" applyProtection="1">
      <alignment horizontal="center" vertical="center" wrapText="1"/>
    </xf>
    <xf numFmtId="0" fontId="20" fillId="0" borderId="8" xfId="0" applyFont="1" applyFill="1" applyBorder="1" applyAlignment="1" applyProtection="1">
      <alignment horizontal="center" vertical="center" wrapText="1"/>
    </xf>
    <xf numFmtId="49" fontId="20" fillId="0" borderId="4" xfId="0" applyNumberFormat="1"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wrapText="1"/>
    </xf>
    <xf numFmtId="0" fontId="20" fillId="0" borderId="9" xfId="0" applyFont="1" applyFill="1" applyBorder="1" applyAlignment="1" applyProtection="1">
      <alignment horizontal="center" vertical="center" wrapText="1"/>
    </xf>
    <xf numFmtId="0" fontId="20" fillId="0" borderId="10" xfId="0" applyFont="1" applyFill="1" applyBorder="1" applyAlignment="1" applyProtection="1">
      <alignment horizontal="center" vertical="center" wrapText="1"/>
    </xf>
    <xf numFmtId="49" fontId="20" fillId="0" borderId="5" xfId="0" applyNumberFormat="1" applyFont="1" applyFill="1" applyBorder="1" applyAlignment="1" applyProtection="1">
      <alignment horizontal="center" vertical="center" wrapText="1"/>
    </xf>
    <xf numFmtId="0" fontId="20" fillId="0" borderId="12" xfId="0" applyFont="1" applyFill="1" applyBorder="1" applyAlignment="1" applyProtection="1">
      <alignment horizontal="center" vertical="center" wrapText="1"/>
    </xf>
    <xf numFmtId="49" fontId="20" fillId="0" borderId="6" xfId="0" applyNumberFormat="1" applyFont="1" applyFill="1" applyBorder="1" applyAlignment="1" applyProtection="1">
      <alignment horizontal="center" vertical="center" wrapText="1"/>
    </xf>
    <xf numFmtId="9" fontId="20" fillId="0" borderId="4" xfId="0" applyNumberFormat="1" applyFont="1" applyFill="1" applyBorder="1" applyAlignment="1" applyProtection="1">
      <alignment horizontal="center" vertical="center" wrapText="1"/>
    </xf>
    <xf numFmtId="9" fontId="20" fillId="0" borderId="5" xfId="0" applyNumberFormat="1" applyFont="1" applyFill="1" applyBorder="1" applyAlignment="1" applyProtection="1">
      <alignment horizontal="center" vertical="center" wrapText="1"/>
    </xf>
    <xf numFmtId="9" fontId="20" fillId="0" borderId="6" xfId="0" applyNumberFormat="1" applyFont="1" applyFill="1" applyBorder="1" applyAlignment="1" applyProtection="1">
      <alignment horizontal="center" vertical="center" wrapText="1"/>
    </xf>
    <xf numFmtId="0" fontId="20" fillId="0" borderId="1" xfId="0" applyNumberFormat="1"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28" fillId="0" borderId="0" xfId="0" applyFont="1" applyFill="1" applyBorder="1" applyAlignment="1" applyProtection="1">
      <alignment vertical="center" wrapText="1"/>
    </xf>
    <xf numFmtId="0" fontId="29" fillId="0" borderId="0" xfId="0" applyFont="1" applyFill="1" applyBorder="1" applyAlignment="1" applyProtection="1">
      <alignment vertical="center"/>
    </xf>
    <xf numFmtId="0" fontId="30" fillId="0" borderId="0" xfId="0" applyFont="1" applyFill="1" applyBorder="1" applyAlignment="1" applyProtection="1">
      <alignment vertical="center"/>
    </xf>
    <xf numFmtId="0" fontId="31" fillId="0" borderId="0" xfId="0" applyFont="1" applyFill="1" applyBorder="1" applyAlignment="1">
      <alignment vertical="center"/>
    </xf>
    <xf numFmtId="0" fontId="28" fillId="0" borderId="0" xfId="0" applyFont="1" applyFill="1" applyBorder="1" applyAlignment="1" applyProtection="1">
      <alignment vertical="center"/>
    </xf>
    <xf numFmtId="0" fontId="32" fillId="0" borderId="0" xfId="0" applyFont="1" applyFill="1" applyBorder="1" applyAlignment="1" applyProtection="1">
      <alignment horizontal="center" vertical="center" wrapText="1"/>
    </xf>
    <xf numFmtId="0" fontId="33" fillId="0" borderId="0" xfId="0" applyFont="1" applyFill="1" applyBorder="1" applyAlignment="1" applyProtection="1">
      <alignment horizontal="center" vertical="top" wrapText="1"/>
    </xf>
    <xf numFmtId="0" fontId="34" fillId="0" borderId="0" xfId="0" applyFont="1" applyFill="1" applyBorder="1" applyAlignment="1" applyProtection="1">
      <alignment horizontal="left" vertical="center" wrapText="1"/>
    </xf>
    <xf numFmtId="0" fontId="35" fillId="0" borderId="0" xfId="0" applyFont="1" applyFill="1" applyBorder="1" applyAlignment="1" applyProtection="1">
      <alignment horizontal="left" vertical="center" wrapText="1"/>
    </xf>
    <xf numFmtId="0" fontId="33" fillId="0" borderId="0" xfId="0" applyFont="1" applyFill="1" applyBorder="1" applyAlignment="1" applyProtection="1">
      <alignment horizontal="center" vertical="center" wrapText="1"/>
    </xf>
    <xf numFmtId="0" fontId="30" fillId="0" borderId="1" xfId="0" applyFont="1" applyFill="1" applyBorder="1" applyAlignment="1" applyProtection="1">
      <alignment horizontal="center" vertical="center" wrapText="1"/>
    </xf>
    <xf numFmtId="0" fontId="36" fillId="0" borderId="2" xfId="0" applyFont="1" applyFill="1" applyBorder="1" applyAlignment="1" applyProtection="1">
      <alignment horizontal="center" vertical="center" wrapText="1"/>
    </xf>
    <xf numFmtId="0" fontId="37" fillId="0" borderId="13" xfId="0" applyFont="1" applyFill="1" applyBorder="1" applyAlignment="1" applyProtection="1">
      <alignment horizontal="center" vertical="center" wrapText="1"/>
    </xf>
    <xf numFmtId="0" fontId="37" fillId="0" borderId="3" xfId="0" applyFont="1" applyFill="1" applyBorder="1" applyAlignment="1" applyProtection="1">
      <alignment horizontal="center" vertical="center" wrapText="1"/>
    </xf>
    <xf numFmtId="0" fontId="30" fillId="0" borderId="1" xfId="0" applyFont="1" applyFill="1" applyBorder="1" applyAlignment="1" applyProtection="1">
      <alignment vertical="center" wrapText="1"/>
    </xf>
    <xf numFmtId="0" fontId="30" fillId="0" borderId="3" xfId="0" applyFont="1" applyFill="1" applyBorder="1" applyAlignment="1" applyProtection="1">
      <alignment horizontal="center" vertical="center" wrapText="1"/>
    </xf>
    <xf numFmtId="9" fontId="30" fillId="0" borderId="3" xfId="0" applyNumberFormat="1" applyFont="1" applyFill="1" applyBorder="1" applyAlignment="1" applyProtection="1">
      <alignment horizontal="center" vertical="center" wrapText="1"/>
    </xf>
    <xf numFmtId="0" fontId="38" fillId="0" borderId="1" xfId="0" applyFont="1" applyFill="1" applyBorder="1" applyAlignment="1" applyProtection="1">
      <alignment vertical="center" wrapText="1"/>
    </xf>
    <xf numFmtId="0" fontId="30" fillId="0" borderId="5" xfId="0" applyFont="1" applyFill="1" applyBorder="1" applyAlignment="1" applyProtection="1">
      <alignment horizontal="center" vertical="center" wrapText="1"/>
    </xf>
    <xf numFmtId="0" fontId="30" fillId="0" borderId="11" xfId="0" applyFont="1" applyFill="1" applyBorder="1" applyAlignment="1" applyProtection="1">
      <alignment horizontal="center" vertical="center" wrapText="1"/>
    </xf>
    <xf numFmtId="0" fontId="30" fillId="0" borderId="14" xfId="0" applyFont="1" applyFill="1" applyBorder="1" applyAlignment="1" applyProtection="1">
      <alignment horizontal="center" vertical="center" wrapText="1"/>
    </xf>
    <xf numFmtId="0" fontId="30" fillId="0" borderId="13" xfId="0" applyFont="1" applyFill="1" applyBorder="1" applyAlignment="1" applyProtection="1">
      <alignment horizontal="center" vertical="center" wrapText="1"/>
    </xf>
    <xf numFmtId="0" fontId="30" fillId="0" borderId="2" xfId="0" applyFont="1" applyFill="1" applyBorder="1" applyAlignment="1" applyProtection="1">
      <alignment horizontal="center" vertical="center" wrapText="1"/>
    </xf>
    <xf numFmtId="0" fontId="30" fillId="0" borderId="6" xfId="0" applyFont="1" applyFill="1" applyBorder="1" applyAlignment="1" applyProtection="1">
      <alignment horizontal="center" vertical="center" wrapText="1"/>
    </xf>
    <xf numFmtId="0" fontId="30" fillId="0" borderId="1" xfId="0" applyFont="1" applyFill="1" applyBorder="1" applyAlignment="1" applyProtection="1">
      <alignment horizontal="justify" vertical="center" wrapText="1"/>
    </xf>
    <xf numFmtId="0" fontId="30" fillId="0" borderId="4" xfId="0" applyFont="1" applyFill="1" applyBorder="1" applyAlignment="1" applyProtection="1">
      <alignment horizontal="center" vertical="center" textRotation="255" wrapText="1"/>
    </xf>
    <xf numFmtId="0" fontId="30" fillId="0" borderId="4" xfId="0" applyFont="1" applyFill="1" applyBorder="1" applyAlignment="1" applyProtection="1">
      <alignment horizontal="center" vertical="center" wrapText="1"/>
    </xf>
    <xf numFmtId="0" fontId="30" fillId="0" borderId="5" xfId="0" applyFont="1" applyFill="1" applyBorder="1" applyAlignment="1" applyProtection="1">
      <alignment horizontal="center" vertical="center" textRotation="255" wrapText="1"/>
    </xf>
    <xf numFmtId="0" fontId="37" fillId="0" borderId="4" xfId="0" applyFont="1" applyFill="1" applyBorder="1" applyAlignment="1" applyProtection="1">
      <alignment horizontal="center" vertical="center" wrapText="1"/>
    </xf>
    <xf numFmtId="0" fontId="39" fillId="0" borderId="1" xfId="0" applyNumberFormat="1" applyFont="1" applyFill="1" applyBorder="1" applyAlignment="1">
      <alignment horizontal="center" vertical="center" wrapText="1"/>
    </xf>
    <xf numFmtId="0" fontId="37" fillId="0" borderId="5" xfId="0" applyFont="1" applyFill="1" applyBorder="1" applyAlignment="1" applyProtection="1">
      <alignment horizontal="center" vertical="center" wrapText="1"/>
    </xf>
    <xf numFmtId="0" fontId="39" fillId="0" borderId="0" xfId="0" applyNumberFormat="1"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1" xfId="0" applyNumberFormat="1" applyFont="1" applyFill="1" applyBorder="1" applyAlignment="1">
      <alignment horizontal="justify" vertical="center" wrapText="1"/>
    </xf>
    <xf numFmtId="0" fontId="39" fillId="0" borderId="2" xfId="0" applyNumberFormat="1" applyFont="1" applyFill="1" applyBorder="1" applyAlignment="1">
      <alignment horizontal="center" vertical="center" wrapText="1"/>
    </xf>
    <xf numFmtId="0" fontId="39" fillId="0" borderId="3" xfId="0" applyNumberFormat="1" applyFont="1" applyFill="1" applyBorder="1" applyAlignment="1">
      <alignment horizontal="center" vertical="center" wrapText="1"/>
    </xf>
    <xf numFmtId="0" fontId="37" fillId="0" borderId="6" xfId="0" applyFont="1" applyFill="1" applyBorder="1" applyAlignment="1" applyProtection="1">
      <alignment horizontal="center" vertical="center" wrapText="1"/>
    </xf>
    <xf numFmtId="0" fontId="39" fillId="0" borderId="1" xfId="0" applyFont="1" applyFill="1" applyBorder="1" applyAlignment="1">
      <alignment horizontal="center" vertical="center" wrapText="1"/>
    </xf>
    <xf numFmtId="0" fontId="37" fillId="0" borderId="1" xfId="0" applyFont="1" applyFill="1" applyBorder="1" applyAlignment="1" applyProtection="1">
      <alignment horizontal="center" vertical="center" wrapText="1"/>
    </xf>
    <xf numFmtId="9" fontId="30" fillId="0" borderId="1" xfId="0" applyNumberFormat="1" applyFont="1" applyFill="1" applyBorder="1" applyAlignment="1" applyProtection="1">
      <alignment horizontal="center" vertical="center" wrapText="1"/>
    </xf>
    <xf numFmtId="0" fontId="30" fillId="0" borderId="2" xfId="0" applyFont="1" applyFill="1" applyBorder="1" applyAlignment="1" applyProtection="1">
      <alignment horizontal="left" vertical="center" wrapText="1"/>
    </xf>
    <xf numFmtId="0" fontId="30" fillId="0" borderId="13" xfId="0" applyFont="1" applyFill="1" applyBorder="1" applyAlignment="1" applyProtection="1">
      <alignment horizontal="left" vertical="center" wrapText="1"/>
    </xf>
    <xf numFmtId="0" fontId="30" fillId="0" borderId="3" xfId="0" applyFont="1" applyFill="1" applyBorder="1" applyAlignment="1" applyProtection="1">
      <alignment horizontal="left" vertical="center" wrapText="1"/>
    </xf>
    <xf numFmtId="0" fontId="38" fillId="0" borderId="0" xfId="0" applyFont="1" applyFill="1" applyBorder="1" applyAlignment="1" applyProtection="1">
      <alignment horizontal="left" vertical="top" wrapText="1"/>
    </xf>
    <xf numFmtId="0" fontId="38" fillId="0" borderId="0" xfId="0" applyFont="1" applyFill="1" applyBorder="1" applyAlignment="1" applyProtection="1">
      <alignment wrapText="1"/>
    </xf>
    <xf numFmtId="0" fontId="40" fillId="0" borderId="0" xfId="0" applyFont="1" applyFill="1" applyAlignment="1">
      <alignment vertical="center" wrapText="1"/>
    </xf>
    <xf numFmtId="0" fontId="41" fillId="0" borderId="0" xfId="0" applyFont="1" applyFill="1" applyAlignment="1">
      <alignment vertical="center"/>
    </xf>
    <xf numFmtId="0" fontId="42" fillId="0" borderId="0" xfId="0" applyFont="1" applyFill="1" applyAlignment="1">
      <alignment vertical="center"/>
    </xf>
    <xf numFmtId="0" fontId="43" fillId="0" borderId="0" xfId="0" applyFont="1" applyFill="1" applyAlignment="1">
      <alignment vertical="center"/>
    </xf>
    <xf numFmtId="0" fontId="43" fillId="0" borderId="0" xfId="0" applyFont="1" applyFill="1" applyAlignment="1">
      <alignment vertical="center" wrapText="1"/>
    </xf>
    <xf numFmtId="0" fontId="44" fillId="0" borderId="0" xfId="0" applyFont="1" applyFill="1" applyAlignment="1">
      <alignment horizontal="center" vertical="center" wrapText="1"/>
    </xf>
    <xf numFmtId="0" fontId="45" fillId="0" borderId="0" xfId="0" applyFont="1" applyFill="1" applyAlignment="1">
      <alignment horizontal="center" vertical="top" wrapText="1"/>
    </xf>
    <xf numFmtId="0" fontId="41" fillId="0" borderId="15" xfId="0" applyFont="1" applyFill="1" applyBorder="1" applyAlignment="1" applyProtection="1">
      <alignment vertical="center" wrapText="1"/>
    </xf>
    <xf numFmtId="0" fontId="46" fillId="0" borderId="16" xfId="0" applyFont="1" applyFill="1" applyBorder="1" applyAlignment="1" applyProtection="1">
      <alignment horizontal="center" vertical="center"/>
    </xf>
    <xf numFmtId="0" fontId="46" fillId="0" borderId="17" xfId="0" applyFont="1" applyFill="1" applyBorder="1" applyAlignment="1" applyProtection="1">
      <alignment horizontal="center" vertical="center"/>
    </xf>
    <xf numFmtId="0" fontId="46" fillId="0" borderId="18" xfId="0" applyFont="1" applyFill="1" applyBorder="1" applyAlignment="1" applyProtection="1">
      <alignment horizontal="center" vertical="center"/>
    </xf>
    <xf numFmtId="0" fontId="46" fillId="0" borderId="19" xfId="0" applyFont="1" applyFill="1" applyBorder="1" applyAlignment="1" applyProtection="1">
      <alignment horizontal="center" vertical="center"/>
    </xf>
    <xf numFmtId="0" fontId="46" fillId="0" borderId="20" xfId="0" applyFont="1" applyFill="1" applyBorder="1" applyAlignment="1" applyProtection="1">
      <alignment horizontal="center" vertical="center" wrapText="1"/>
    </xf>
    <xf numFmtId="0" fontId="46" fillId="0" borderId="21" xfId="0" applyFont="1" applyFill="1" applyBorder="1" applyAlignment="1" applyProtection="1">
      <alignment horizontal="center" vertical="center" wrapText="1"/>
    </xf>
    <xf numFmtId="0" fontId="46" fillId="0" borderId="16" xfId="0" applyFont="1" applyFill="1" applyBorder="1" applyAlignment="1" applyProtection="1">
      <alignment vertical="center" wrapText="1"/>
    </xf>
    <xf numFmtId="0" fontId="46" fillId="0" borderId="22" xfId="0" applyFont="1" applyFill="1" applyBorder="1" applyAlignment="1" applyProtection="1">
      <alignment horizontal="center" vertical="center" wrapText="1"/>
    </xf>
    <xf numFmtId="0" fontId="46" fillId="0" borderId="23" xfId="0" applyFont="1" applyFill="1" applyBorder="1" applyAlignment="1" applyProtection="1">
      <alignment horizontal="center" vertical="center" wrapText="1"/>
    </xf>
    <xf numFmtId="0" fontId="46" fillId="0" borderId="16" xfId="0" applyFont="1" applyFill="1" applyBorder="1" applyAlignment="1" applyProtection="1">
      <alignment vertical="center"/>
    </xf>
    <xf numFmtId="9" fontId="46" fillId="0" borderId="16" xfId="0" applyNumberFormat="1" applyFont="1" applyFill="1" applyBorder="1" applyAlignment="1" applyProtection="1">
      <alignment horizontal="center" vertical="center"/>
    </xf>
    <xf numFmtId="0" fontId="46" fillId="0" borderId="24" xfId="0" applyFont="1" applyFill="1" applyBorder="1" applyAlignment="1" applyProtection="1">
      <alignment horizontal="center" vertical="center" wrapText="1"/>
    </xf>
    <xf numFmtId="0" fontId="46" fillId="0" borderId="25" xfId="0" applyFont="1" applyFill="1" applyBorder="1" applyAlignment="1" applyProtection="1">
      <alignment horizontal="center" vertical="center" wrapText="1"/>
    </xf>
    <xf numFmtId="0" fontId="46" fillId="0" borderId="16" xfId="0" applyFont="1" applyFill="1" applyBorder="1" applyAlignment="1" applyProtection="1">
      <alignment horizontal="center" vertical="center" wrapText="1"/>
    </xf>
    <xf numFmtId="0" fontId="46" fillId="0" borderId="17" xfId="0" applyFont="1" applyFill="1" applyBorder="1" applyAlignment="1" applyProtection="1">
      <alignment horizontal="center" vertical="center" wrapText="1"/>
    </xf>
    <xf numFmtId="0" fontId="46" fillId="0" borderId="18" xfId="0" applyFont="1" applyFill="1" applyBorder="1" applyAlignment="1" applyProtection="1">
      <alignment horizontal="center" vertical="center" wrapText="1"/>
    </xf>
    <xf numFmtId="0" fontId="46" fillId="0" borderId="19" xfId="0" applyFont="1" applyFill="1" applyBorder="1" applyAlignment="1" applyProtection="1">
      <alignment horizontal="center" vertical="center" wrapText="1"/>
    </xf>
    <xf numFmtId="0" fontId="46" fillId="0" borderId="16" xfId="0" applyFont="1" applyFill="1" applyBorder="1" applyAlignment="1" applyProtection="1">
      <alignment horizontal="left" vertical="top" wrapText="1"/>
    </xf>
    <xf numFmtId="0" fontId="46" fillId="0" borderId="16" xfId="0" applyFont="1" applyFill="1" applyBorder="1" applyAlignment="1" applyProtection="1">
      <alignment horizontal="left" vertical="center" wrapText="1"/>
    </xf>
    <xf numFmtId="0" fontId="46" fillId="0" borderId="26" xfId="0" applyFont="1" applyFill="1" applyBorder="1" applyAlignment="1" applyProtection="1">
      <alignment horizontal="center" vertical="center" textRotation="255"/>
    </xf>
    <xf numFmtId="0" fontId="46" fillId="0" borderId="26" xfId="0" applyFont="1" applyFill="1" applyBorder="1" applyAlignment="1" applyProtection="1">
      <alignment horizontal="center" vertical="center" wrapText="1"/>
    </xf>
    <xf numFmtId="0" fontId="46" fillId="0" borderId="26" xfId="0" applyFont="1" applyFill="1" applyBorder="1" applyAlignment="1" applyProtection="1">
      <alignment horizontal="center" vertical="center"/>
    </xf>
    <xf numFmtId="0" fontId="46" fillId="0" borderId="1" xfId="0" applyFont="1" applyFill="1" applyBorder="1" applyAlignment="1" applyProtection="1">
      <alignment horizontal="center" vertical="center" textRotation="255"/>
    </xf>
    <xf numFmtId="0" fontId="46" fillId="0" borderId="1" xfId="0" applyFont="1" applyFill="1" applyBorder="1" applyAlignment="1" applyProtection="1">
      <alignment horizontal="center" vertical="center" wrapText="1"/>
    </xf>
    <xf numFmtId="0" fontId="46" fillId="0" borderId="1" xfId="0" applyFont="1" applyFill="1" applyBorder="1" applyAlignment="1" applyProtection="1">
      <alignment horizontal="center" vertical="center"/>
    </xf>
    <xf numFmtId="0" fontId="46" fillId="0" borderId="4" xfId="0" applyFont="1" applyFill="1" applyBorder="1" applyAlignment="1" applyProtection="1">
      <alignment horizontal="center" vertical="center" wrapText="1"/>
    </xf>
    <xf numFmtId="0" fontId="46" fillId="0" borderId="1" xfId="0" applyFont="1" applyFill="1" applyBorder="1" applyAlignment="1" applyProtection="1">
      <alignment vertical="center" wrapText="1"/>
    </xf>
    <xf numFmtId="0" fontId="46" fillId="0" borderId="1" xfId="0" applyFont="1" applyFill="1" applyBorder="1" applyAlignment="1" applyProtection="1">
      <alignment horizontal="left" vertical="center" wrapText="1"/>
    </xf>
    <xf numFmtId="0" fontId="46" fillId="0" borderId="5" xfId="0" applyFont="1" applyFill="1" applyBorder="1" applyAlignment="1" applyProtection="1">
      <alignment horizontal="center" vertical="center" wrapText="1"/>
    </xf>
    <xf numFmtId="49" fontId="46" fillId="0" borderId="1" xfId="0" applyNumberFormat="1" applyFont="1" applyFill="1" applyBorder="1" applyAlignment="1" applyProtection="1">
      <alignment horizontal="center" vertical="center" wrapText="1"/>
    </xf>
    <xf numFmtId="9" fontId="46" fillId="0" borderId="1" xfId="0" applyNumberFormat="1" applyFont="1" applyFill="1" applyBorder="1" applyAlignment="1" applyProtection="1">
      <alignment horizontal="center" vertical="center" wrapText="1"/>
    </xf>
    <xf numFmtId="58" fontId="46" fillId="0" borderId="1" xfId="0" applyNumberFormat="1" applyFont="1" applyFill="1" applyBorder="1" applyAlignment="1" applyProtection="1">
      <alignment horizontal="center" vertical="center" wrapText="1"/>
    </xf>
    <xf numFmtId="0" fontId="46" fillId="0" borderId="6" xfId="0" applyFont="1" applyFill="1" applyBorder="1" applyAlignment="1" applyProtection="1">
      <alignment horizontal="center" vertical="center" wrapText="1"/>
    </xf>
    <xf numFmtId="0" fontId="46" fillId="0" borderId="1" xfId="0" applyFont="1" applyFill="1" applyBorder="1" applyAlignment="1" applyProtection="1">
      <alignment vertical="center"/>
    </xf>
    <xf numFmtId="0" fontId="47" fillId="0" borderId="1" xfId="0" applyFont="1" applyFill="1" applyBorder="1" applyAlignment="1" applyProtection="1">
      <alignment vertical="center" wrapText="1"/>
    </xf>
    <xf numFmtId="0" fontId="47" fillId="0" borderId="1" xfId="0" applyFont="1" applyFill="1" applyBorder="1" applyAlignment="1" applyProtection="1">
      <alignment horizontal="center" vertical="center" wrapText="1"/>
    </xf>
    <xf numFmtId="9" fontId="47" fillId="0" borderId="1" xfId="0" applyNumberFormat="1" applyFont="1" applyFill="1" applyBorder="1" applyAlignment="1" applyProtection="1">
      <alignment horizontal="center" vertical="center" wrapText="1"/>
    </xf>
    <xf numFmtId="0" fontId="46" fillId="0" borderId="1" xfId="0" applyFont="1" applyFill="1" applyBorder="1" applyAlignment="1">
      <alignment horizontal="left" vertical="center" wrapText="1"/>
    </xf>
    <xf numFmtId="0" fontId="46" fillId="0" borderId="1" xfId="0" applyFont="1" applyFill="1" applyBorder="1" applyAlignment="1">
      <alignment horizontal="left" vertical="center"/>
    </xf>
    <xf numFmtId="0" fontId="48"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49" fillId="0" borderId="1" xfId="0" applyFont="1" applyFill="1" applyBorder="1" applyAlignment="1" applyProtection="1">
      <alignment horizontal="center" vertical="center" wrapText="1"/>
    </xf>
    <xf numFmtId="0" fontId="49" fillId="0" borderId="27" xfId="0" applyFont="1" applyFill="1" applyBorder="1" applyAlignment="1" applyProtection="1">
      <alignment horizontal="center" vertical="center" wrapText="1"/>
    </xf>
    <xf numFmtId="0" fontId="9" fillId="0" borderId="6" xfId="0" applyFont="1" applyFill="1" applyBorder="1" applyAlignment="1">
      <alignment horizontal="center" vertical="center" wrapText="1"/>
    </xf>
    <xf numFmtId="0" fontId="9" fillId="0" borderId="14" xfId="0" applyFont="1" applyFill="1" applyBorder="1" applyAlignment="1">
      <alignment horizontal="center" vertical="center" wrapText="1"/>
    </xf>
    <xf numFmtId="10" fontId="10" fillId="0" borderId="1" xfId="0" applyNumberFormat="1" applyFont="1" applyFill="1" applyBorder="1" applyAlignment="1">
      <alignment horizontal="center" vertical="center" wrapText="1"/>
    </xf>
    <xf numFmtId="0" fontId="50" fillId="0" borderId="1" xfId="0" applyFont="1" applyFill="1" applyBorder="1" applyAlignment="1">
      <alignment horizontal="center" vertical="center" wrapText="1"/>
    </xf>
    <xf numFmtId="10" fontId="20"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lignment horizontal="center" vertical="center" wrapText="1"/>
    </xf>
    <xf numFmtId="0" fontId="9" fillId="0" borderId="4" xfId="0" applyFont="1" applyFill="1" applyBorder="1" applyAlignment="1">
      <alignment horizontal="center" vertical="center" textRotation="255" wrapText="1"/>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10" fontId="4" fillId="0" borderId="3" xfId="0" applyNumberFormat="1"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9" fontId="4" fillId="0" borderId="4" xfId="0" applyNumberFormat="1"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3" xfId="0" applyFont="1" applyFill="1" applyBorder="1" applyAlignment="1" applyProtection="1">
      <alignment horizontal="left" vertical="center" wrapText="1"/>
    </xf>
    <xf numFmtId="0" fontId="51" fillId="0" borderId="0" xfId="0" applyFont="1" applyFill="1" applyBorder="1" applyAlignment="1">
      <alignment horizontal="left" vertical="top"/>
    </xf>
    <xf numFmtId="0" fontId="52" fillId="0" borderId="1" xfId="0" applyFont="1" applyFill="1" applyBorder="1" applyAlignment="1">
      <alignment horizontal="center" vertical="center" wrapText="1"/>
    </xf>
    <xf numFmtId="0" fontId="53" fillId="0" borderId="0" xfId="0" applyFont="1" applyFill="1" applyBorder="1" applyAlignment="1">
      <alignment horizontal="center" vertical="center" wrapText="1"/>
    </xf>
    <xf numFmtId="0" fontId="54" fillId="0" borderId="0" xfId="0" applyFont="1" applyFill="1" applyBorder="1" applyAlignment="1">
      <alignment horizontal="left" vertical="top"/>
    </xf>
    <xf numFmtId="0" fontId="6" fillId="0" borderId="1" xfId="0" applyFont="1" applyFill="1" applyBorder="1" applyAlignment="1">
      <alignment horizontal="center" vertical="top" wrapText="1"/>
    </xf>
    <xf numFmtId="0" fontId="6" fillId="0" borderId="0" xfId="0" applyFont="1" applyFill="1" applyBorder="1" applyAlignment="1">
      <alignment horizontal="center" vertical="top" wrapText="1"/>
    </xf>
    <xf numFmtId="0" fontId="11" fillId="0" borderId="2" xfId="0" applyFont="1" applyFill="1" applyBorder="1" applyAlignment="1">
      <alignment horizontal="center" wrapText="1"/>
    </xf>
    <xf numFmtId="0" fontId="11" fillId="0" borderId="13" xfId="0" applyFont="1" applyFill="1" applyBorder="1" applyAlignment="1">
      <alignment horizontal="center" wrapText="1"/>
    </xf>
    <xf numFmtId="0" fontId="11" fillId="0" borderId="3" xfId="0" applyFont="1" applyFill="1" applyBorder="1" applyAlignment="1">
      <alignment horizontal="center" wrapText="1"/>
    </xf>
    <xf numFmtId="0" fontId="11" fillId="0" borderId="0" xfId="0" applyFont="1" applyFill="1" applyBorder="1" applyAlignment="1">
      <alignment horizontal="center" wrapText="1"/>
    </xf>
    <xf numFmtId="0" fontId="54" fillId="0" borderId="1"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4" fillId="0" borderId="1" xfId="0" applyFont="1" applyFill="1" applyBorder="1" applyAlignment="1">
      <alignment horizontal="center" vertical="center"/>
    </xf>
    <xf numFmtId="0" fontId="54" fillId="0" borderId="0"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0" xfId="0"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54" fillId="0" borderId="1" xfId="0" applyFont="1" applyFill="1" applyBorder="1" applyAlignment="1">
      <alignment horizontal="center" vertical="center" wrapText="1"/>
    </xf>
    <xf numFmtId="0" fontId="54" fillId="0" borderId="1" xfId="0" applyFont="1" applyFill="1" applyBorder="1" applyAlignment="1">
      <alignment horizontal="left" vertical="center" wrapText="1"/>
    </xf>
    <xf numFmtId="0" fontId="54" fillId="0" borderId="2" xfId="0" applyFont="1" applyFill="1" applyBorder="1" applyAlignment="1">
      <alignment horizontal="center" vertical="center" wrapText="1"/>
    </xf>
    <xf numFmtId="0" fontId="54" fillId="0" borderId="3" xfId="0" applyFont="1" applyFill="1" applyBorder="1" applyAlignment="1">
      <alignment horizontal="center" vertical="center" wrapText="1"/>
    </xf>
    <xf numFmtId="0" fontId="54" fillId="0" borderId="0" xfId="0" applyFont="1" applyFill="1" applyBorder="1" applyAlignment="1">
      <alignment horizontal="center" vertical="center" wrapText="1"/>
    </xf>
    <xf numFmtId="0" fontId="54" fillId="0" borderId="13" xfId="0" applyFont="1" applyFill="1" applyBorder="1" applyAlignment="1">
      <alignment horizontal="center" vertical="center" wrapText="1"/>
    </xf>
    <xf numFmtId="1" fontId="11" fillId="0" borderId="1" xfId="0" applyNumberFormat="1" applyFont="1" applyFill="1" applyBorder="1" applyAlignment="1">
      <alignment horizontal="center" vertical="center" shrinkToFit="1"/>
    </xf>
    <xf numFmtId="0" fontId="54" fillId="0" borderId="2" xfId="0" applyFont="1" applyFill="1" applyBorder="1" applyAlignment="1">
      <alignment horizontal="center" wrapText="1"/>
    </xf>
    <xf numFmtId="0" fontId="54" fillId="0" borderId="3" xfId="0" applyFont="1" applyFill="1" applyBorder="1" applyAlignment="1">
      <alignment horizontal="center" wrapText="1"/>
    </xf>
    <xf numFmtId="0" fontId="54" fillId="0" borderId="0" xfId="0" applyFont="1" applyFill="1" applyBorder="1" applyAlignment="1">
      <alignment horizontal="center" wrapText="1"/>
    </xf>
    <xf numFmtId="0" fontId="6" fillId="0" borderId="2"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0" xfId="0" applyFont="1" applyFill="1" applyBorder="1" applyAlignment="1">
      <alignment horizontal="left" vertical="top" wrapText="1"/>
    </xf>
    <xf numFmtId="0" fontId="55" fillId="0" borderId="0" xfId="0" applyFont="1" applyFill="1" applyBorder="1" applyAlignment="1">
      <alignment horizontal="left" vertical="top" wrapText="1" indent="3"/>
    </xf>
    <xf numFmtId="0" fontId="56" fillId="0" borderId="1" xfId="0" applyFont="1" applyFill="1" applyBorder="1" applyAlignment="1">
      <alignment horizontal="center" vertical="center" textRotation="255" wrapText="1"/>
    </xf>
    <xf numFmtId="0" fontId="56" fillId="0" borderId="1" xfId="0" applyFont="1" applyFill="1" applyBorder="1" applyAlignment="1">
      <alignment horizontal="center" vertical="center" wrapText="1"/>
    </xf>
    <xf numFmtId="0" fontId="56" fillId="0" borderId="4" xfId="0" applyFont="1" applyFill="1" applyBorder="1" applyAlignment="1">
      <alignment horizontal="center" vertical="center" wrapText="1"/>
    </xf>
    <xf numFmtId="0" fontId="50" fillId="0" borderId="1" xfId="0" applyFont="1" applyFill="1" applyBorder="1" applyAlignment="1">
      <alignment horizontal="left" vertical="center" wrapText="1"/>
    </xf>
    <xf numFmtId="0" fontId="56" fillId="0" borderId="5" xfId="0" applyFont="1" applyFill="1" applyBorder="1" applyAlignment="1">
      <alignment horizontal="center" vertical="center" wrapText="1"/>
    </xf>
    <xf numFmtId="0" fontId="57" fillId="0" borderId="1" xfId="0" applyNumberFormat="1" applyFont="1" applyFill="1" applyBorder="1" applyAlignment="1" applyProtection="1">
      <alignment horizontal="center" vertical="center" wrapText="1"/>
    </xf>
    <xf numFmtId="9" fontId="57"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58" fillId="0" borderId="1" xfId="0" applyFont="1" applyFill="1" applyBorder="1" applyAlignment="1">
      <alignment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59" fillId="0" borderId="1" xfId="0" applyFont="1" applyFill="1" applyBorder="1" applyAlignment="1">
      <alignment horizontal="center" vertical="center" wrapText="1"/>
    </xf>
    <xf numFmtId="0" fontId="59" fillId="0" borderId="0" xfId="0" applyFont="1" applyFill="1" applyBorder="1" applyAlignment="1">
      <alignment horizontal="center" vertical="center" wrapText="1"/>
    </xf>
    <xf numFmtId="9" fontId="60" fillId="0" borderId="1" xfId="0" applyNumberFormat="1" applyFont="1" applyFill="1" applyBorder="1" applyAlignment="1">
      <alignment horizontal="center" vertical="center" wrapText="1"/>
    </xf>
    <xf numFmtId="0" fontId="60" fillId="0" borderId="1" xfId="0" applyFont="1"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xf>
    <xf numFmtId="0" fontId="61" fillId="0" borderId="0" xfId="0" applyFont="1" applyFill="1" applyBorder="1" applyAlignment="1" applyProtection="1">
      <alignment horizontal="left" vertical="top"/>
    </xf>
    <xf numFmtId="176"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textRotation="255" wrapText="1"/>
    </xf>
    <xf numFmtId="0" fontId="11" fillId="0" borderId="1" xfId="0" applyNumberFormat="1" applyFont="1" applyFill="1" applyBorder="1" applyAlignment="1">
      <alignment horizontal="center" vertical="center" wrapText="1"/>
    </xf>
    <xf numFmtId="9" fontId="11" fillId="0" borderId="1" xfId="0" applyNumberFormat="1" applyFont="1" applyFill="1" applyBorder="1" applyAlignment="1">
      <alignment horizontal="center" vertical="center" wrapText="1"/>
    </xf>
    <xf numFmtId="0" fontId="4" fillId="0" borderId="29" xfId="0" applyFont="1" applyFill="1" applyBorder="1" applyAlignment="1" applyProtection="1">
      <alignment horizontal="center" vertical="center" wrapText="1"/>
    </xf>
    <xf numFmtId="0" fontId="54" fillId="0" borderId="1" xfId="0" applyFont="1" applyFill="1" applyBorder="1" applyAlignment="1">
      <alignment horizontal="left" vertical="center"/>
    </xf>
    <xf numFmtId="9" fontId="54" fillId="0" borderId="1" xfId="0" applyNumberFormat="1" applyFont="1" applyFill="1" applyBorder="1" applyAlignment="1">
      <alignment horizontal="center" vertical="center" wrapText="1"/>
    </xf>
    <xf numFmtId="0" fontId="31" fillId="0" borderId="0" xfId="0" applyFont="1" applyFill="1" applyAlignment="1">
      <alignment vertical="center"/>
    </xf>
    <xf numFmtId="0" fontId="62" fillId="0" borderId="1"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62" fillId="0" borderId="1" xfId="0" applyFont="1" applyFill="1" applyBorder="1" applyAlignment="1">
      <alignment vertical="center" wrapText="1"/>
    </xf>
    <xf numFmtId="0" fontId="62" fillId="0" borderId="2" xfId="0" applyFont="1" applyFill="1" applyBorder="1" applyAlignment="1">
      <alignment horizontal="center" vertical="center" wrapText="1"/>
    </xf>
    <xf numFmtId="0" fontId="62" fillId="0" borderId="3" xfId="0" applyFont="1" applyFill="1" applyBorder="1" applyAlignment="1">
      <alignment horizontal="center" vertical="center" wrapText="1"/>
    </xf>
    <xf numFmtId="9" fontId="62" fillId="0" borderId="1" xfId="0" applyNumberFormat="1" applyFont="1" applyFill="1" applyBorder="1" applyAlignment="1">
      <alignment horizontal="center" vertical="center" wrapText="1"/>
    </xf>
    <xf numFmtId="0" fontId="62" fillId="0" borderId="1" xfId="0" applyFont="1" applyFill="1" applyBorder="1" applyAlignment="1">
      <alignment horizontal="justify" vertical="center" wrapText="1"/>
    </xf>
    <xf numFmtId="0" fontId="64" fillId="0" borderId="2" xfId="0" applyFont="1" applyFill="1" applyBorder="1" applyAlignment="1">
      <alignment horizontal="center" vertical="center" wrapText="1"/>
    </xf>
    <xf numFmtId="0" fontId="64" fillId="0" borderId="3" xfId="0" applyFont="1" applyFill="1" applyBorder="1" applyAlignment="1">
      <alignment horizontal="center" vertical="center" wrapText="1"/>
    </xf>
    <xf numFmtId="0" fontId="62" fillId="0" borderId="1" xfId="0" applyFont="1" applyFill="1" applyBorder="1" applyAlignment="1">
      <alignment horizontal="center" vertical="center"/>
    </xf>
    <xf numFmtId="0" fontId="62" fillId="0" borderId="4" xfId="0" applyFont="1" applyFill="1" applyBorder="1" applyAlignment="1">
      <alignment horizontal="center" vertical="center" wrapText="1"/>
    </xf>
    <xf numFmtId="0" fontId="62" fillId="0" borderId="2" xfId="0" applyFont="1" applyFill="1" applyBorder="1" applyAlignment="1">
      <alignment horizontal="center" vertical="center"/>
    </xf>
    <xf numFmtId="0" fontId="62" fillId="0" borderId="3" xfId="0" applyFont="1" applyFill="1" applyBorder="1" applyAlignment="1">
      <alignment horizontal="center" vertical="center"/>
    </xf>
    <xf numFmtId="0" fontId="62" fillId="0" borderId="5" xfId="0" applyFont="1" applyFill="1" applyBorder="1" applyAlignment="1">
      <alignment horizontal="center" vertical="center" wrapText="1"/>
    </xf>
    <xf numFmtId="0" fontId="62" fillId="0" borderId="6" xfId="0" applyFont="1" applyFill="1" applyBorder="1" applyAlignment="1">
      <alignment horizontal="center" vertical="center" wrapText="1"/>
    </xf>
    <xf numFmtId="0" fontId="65" fillId="0" borderId="1" xfId="0" applyFont="1" applyFill="1" applyBorder="1" applyAlignment="1">
      <alignment horizontal="center" vertical="center"/>
    </xf>
    <xf numFmtId="0" fontId="66" fillId="4" borderId="16" xfId="0" applyFont="1" applyFill="1" applyBorder="1" applyAlignment="1" applyProtection="1">
      <alignment horizontal="center" vertical="center" wrapText="1"/>
    </xf>
    <xf numFmtId="0" fontId="62" fillId="0" borderId="30" xfId="0" applyFont="1" applyFill="1" applyBorder="1" applyAlignment="1">
      <alignment horizontal="justify" vertical="center" wrapText="1"/>
    </xf>
    <xf numFmtId="0" fontId="65" fillId="0" borderId="30" xfId="0" applyFont="1" applyFill="1" applyBorder="1" applyAlignment="1">
      <alignment horizontal="center" vertical="center"/>
    </xf>
    <xf numFmtId="9" fontId="65" fillId="0" borderId="1" xfId="0" applyNumberFormat="1" applyFont="1" applyFill="1" applyBorder="1" applyAlignment="1">
      <alignment horizontal="center" vertical="center" wrapText="1"/>
    </xf>
    <xf numFmtId="0" fontId="66" fillId="4" borderId="19" xfId="0" applyFont="1" applyFill="1" applyBorder="1" applyAlignment="1" applyProtection="1">
      <alignment horizontal="center" vertical="center" wrapText="1"/>
    </xf>
    <xf numFmtId="0" fontId="65" fillId="0" borderId="3" xfId="0" applyFont="1" applyFill="1" applyBorder="1" applyAlignment="1">
      <alignment horizontal="center" vertical="center"/>
    </xf>
    <xf numFmtId="0" fontId="62" fillId="0" borderId="0" xfId="0" applyFont="1" applyFill="1" applyAlignment="1">
      <alignment horizontal="center" vertical="center"/>
    </xf>
    <xf numFmtId="9" fontId="66" fillId="4" borderId="16" xfId="0" applyNumberFormat="1" applyFont="1" applyFill="1" applyBorder="1" applyAlignment="1" applyProtection="1">
      <alignment horizontal="center" vertical="center" wrapText="1"/>
    </xf>
    <xf numFmtId="9" fontId="62" fillId="0" borderId="1" xfId="0" applyNumberFormat="1" applyFont="1" applyFill="1" applyBorder="1" applyAlignment="1">
      <alignment horizontal="center" vertical="center"/>
    </xf>
    <xf numFmtId="0" fontId="64" fillId="0" borderId="11" xfId="0" applyFont="1" applyFill="1" applyBorder="1" applyAlignment="1">
      <alignment horizontal="center" vertical="center" wrapText="1"/>
    </xf>
    <xf numFmtId="0" fontId="64" fillId="0" borderId="12" xfId="0" applyFont="1" applyFill="1" applyBorder="1" applyAlignment="1">
      <alignment horizontal="center" vertical="center" wrapText="1"/>
    </xf>
    <xf numFmtId="9" fontId="65" fillId="0" borderId="1" xfId="0" applyNumberFormat="1" applyFont="1" applyFill="1" applyBorder="1" applyAlignment="1">
      <alignment horizontal="center" vertical="center"/>
    </xf>
    <xf numFmtId="0" fontId="62" fillId="0" borderId="1" xfId="0" applyFont="1" applyFill="1" applyBorder="1" applyAlignment="1">
      <alignment horizontal="left" vertical="center" wrapText="1"/>
    </xf>
    <xf numFmtId="0" fontId="67" fillId="0" borderId="0" xfId="0" applyFont="1" applyFill="1" applyAlignment="1">
      <alignment vertical="center"/>
    </xf>
    <xf numFmtId="0" fontId="68" fillId="0" borderId="0" xfId="0" applyFont="1" applyFill="1" applyAlignment="1">
      <alignment horizontal="center" vertical="center" wrapText="1"/>
    </xf>
    <xf numFmtId="0" fontId="67" fillId="0" borderId="0" xfId="0" applyFont="1" applyFill="1" applyAlignment="1">
      <alignment horizontal="center" vertical="center" wrapText="1"/>
    </xf>
    <xf numFmtId="0" fontId="31" fillId="0" borderId="0" xfId="0" applyFont="1" applyFill="1" applyAlignment="1">
      <alignment horizontal="center" vertical="center" wrapText="1"/>
    </xf>
    <xf numFmtId="0" fontId="69" fillId="0" borderId="0" xfId="0" applyFont="1" applyFill="1" applyBorder="1" applyAlignment="1" applyProtection="1">
      <alignment horizontal="left" vertical="center" wrapText="1"/>
    </xf>
    <xf numFmtId="0" fontId="33" fillId="0" borderId="0" xfId="0" applyFont="1" applyFill="1" applyBorder="1" applyAlignment="1" applyProtection="1">
      <alignment horizontal="left" vertical="center" wrapText="1"/>
    </xf>
    <xf numFmtId="0" fontId="69" fillId="0" borderId="0" xfId="0" applyFont="1" applyFill="1" applyBorder="1" applyAlignment="1" applyProtection="1">
      <alignment horizontal="center" vertical="center" wrapText="1"/>
    </xf>
    <xf numFmtId="0" fontId="31" fillId="0" borderId="1" xfId="0" applyFont="1" applyFill="1" applyBorder="1" applyAlignment="1">
      <alignment horizontal="center" vertical="center" wrapText="1"/>
    </xf>
    <xf numFmtId="0" fontId="70" fillId="0" borderId="1" xfId="0" applyFont="1" applyFill="1" applyBorder="1" applyAlignment="1">
      <alignment horizontal="center" vertical="center" wrapText="1"/>
    </xf>
    <xf numFmtId="0" fontId="31" fillId="0" borderId="1" xfId="0" applyFont="1" applyFill="1" applyBorder="1" applyAlignment="1">
      <alignment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9" fontId="31" fillId="0" borderId="1" xfId="0" applyNumberFormat="1" applyFont="1" applyFill="1" applyBorder="1" applyAlignment="1">
      <alignment horizontal="center" vertical="center" wrapText="1"/>
    </xf>
    <xf numFmtId="0" fontId="31" fillId="0" borderId="1" xfId="0" applyFont="1" applyFill="1" applyBorder="1" applyAlignment="1">
      <alignment horizontal="right" vertical="center" wrapText="1"/>
    </xf>
    <xf numFmtId="9" fontId="31" fillId="0" borderId="1" xfId="0" applyNumberFormat="1" applyFont="1" applyFill="1" applyBorder="1" applyAlignment="1">
      <alignment vertical="center" wrapText="1"/>
    </xf>
    <xf numFmtId="0" fontId="31" fillId="0" borderId="1" xfId="0" applyFont="1" applyFill="1" applyBorder="1" applyAlignment="1">
      <alignment horizontal="justify"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31" fillId="0" borderId="1" xfId="0" applyFont="1" applyFill="1" applyBorder="1" applyAlignment="1">
      <alignment horizontal="center" vertical="center"/>
    </xf>
    <xf numFmtId="0" fontId="31" fillId="0" borderId="4" xfId="0" applyFont="1" applyFill="1" applyBorder="1" applyAlignment="1">
      <alignment horizontal="center" vertical="center" wrapText="1"/>
    </xf>
    <xf numFmtId="0" fontId="31" fillId="0" borderId="2" xfId="0" applyFont="1" applyFill="1" applyBorder="1" applyAlignment="1">
      <alignment horizontal="center" vertical="center"/>
    </xf>
    <xf numFmtId="0" fontId="31" fillId="0" borderId="3" xfId="0" applyFont="1" applyFill="1" applyBorder="1" applyAlignment="1">
      <alignment horizontal="center" vertical="center"/>
    </xf>
    <xf numFmtId="0" fontId="31" fillId="0" borderId="5"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71" fillId="0" borderId="1" xfId="0" applyFont="1" applyFill="1" applyBorder="1" applyAlignment="1">
      <alignment horizontal="center" vertical="center"/>
    </xf>
    <xf numFmtId="0" fontId="69" fillId="4" borderId="16" xfId="0" applyFont="1" applyFill="1" applyBorder="1" applyAlignment="1" applyProtection="1">
      <alignment horizontal="center" vertical="center" wrapText="1"/>
    </xf>
    <xf numFmtId="0" fontId="31" fillId="0" borderId="30" xfId="0" applyFont="1" applyFill="1" applyBorder="1" applyAlignment="1">
      <alignment horizontal="center" vertical="center" wrapText="1"/>
    </xf>
    <xf numFmtId="0" fontId="71" fillId="0" borderId="30" xfId="0" applyFont="1" applyFill="1" applyBorder="1" applyAlignment="1">
      <alignment horizontal="center" vertical="center"/>
    </xf>
    <xf numFmtId="9" fontId="71" fillId="0" borderId="1" xfId="0" applyNumberFormat="1" applyFont="1" applyFill="1" applyBorder="1" applyAlignment="1">
      <alignment horizontal="center" vertical="center" wrapText="1"/>
    </xf>
    <xf numFmtId="0" fontId="69" fillId="4" borderId="19" xfId="0" applyFont="1" applyFill="1" applyBorder="1" applyAlignment="1" applyProtection="1">
      <alignment horizontal="center" vertical="center" wrapText="1"/>
    </xf>
    <xf numFmtId="0" fontId="71" fillId="0" borderId="3" xfId="0" applyFont="1" applyFill="1" applyBorder="1" applyAlignment="1">
      <alignment horizontal="center" vertical="center"/>
    </xf>
    <xf numFmtId="0" fontId="31" fillId="0" borderId="0" xfId="0" applyFont="1" applyFill="1" applyAlignment="1">
      <alignment horizontal="center" vertical="center"/>
    </xf>
    <xf numFmtId="9" fontId="69" fillId="4" borderId="16" xfId="0" applyNumberFormat="1" applyFont="1" applyFill="1" applyBorder="1" applyAlignment="1" applyProtection="1">
      <alignment horizontal="center" vertical="center" wrapText="1"/>
    </xf>
    <xf numFmtId="9" fontId="31" fillId="0" borderId="1" xfId="0" applyNumberFormat="1" applyFont="1" applyFill="1" applyBorder="1" applyAlignment="1">
      <alignment horizontal="center" vertical="center"/>
    </xf>
    <xf numFmtId="0" fontId="29" fillId="0" borderId="11" xfId="0" applyFont="1" applyFill="1" applyBorder="1" applyAlignment="1">
      <alignment horizontal="center" vertical="center" wrapText="1"/>
    </xf>
    <xf numFmtId="0" fontId="29" fillId="0" borderId="12" xfId="0" applyFont="1" applyFill="1" applyBorder="1" applyAlignment="1">
      <alignment horizontal="center" vertical="center" wrapText="1"/>
    </xf>
    <xf numFmtId="9" fontId="71" fillId="0" borderId="1" xfId="0" applyNumberFormat="1" applyFont="1" applyFill="1" applyBorder="1" applyAlignment="1">
      <alignment horizontal="center" vertical="center"/>
    </xf>
    <xf numFmtId="0" fontId="31" fillId="0" borderId="1" xfId="0" applyFont="1" applyFill="1" applyBorder="1" applyAlignment="1">
      <alignment horizontal="left" vertical="center" wrapText="1"/>
    </xf>
    <xf numFmtId="0" fontId="72" fillId="0" borderId="0" xfId="0" applyFont="1" applyFill="1" applyAlignment="1">
      <alignment horizontal="left" vertical="center" wrapText="1"/>
    </xf>
    <xf numFmtId="0" fontId="72" fillId="0" borderId="0" xfId="0" applyFont="1" applyFill="1" applyAlignment="1">
      <alignment horizontal="left" vertical="center"/>
    </xf>
    <xf numFmtId="0" fontId="73" fillId="0" borderId="0" xfId="0" applyFont="1" applyFill="1" applyBorder="1" applyAlignment="1">
      <alignment horizontal="center" vertical="center" wrapText="1"/>
    </xf>
    <xf numFmtId="0" fontId="74" fillId="0" borderId="0" xfId="0" applyFont="1" applyFill="1" applyBorder="1" applyAlignment="1">
      <alignment horizontal="center" vertical="center" wrapText="1"/>
    </xf>
    <xf numFmtId="0" fontId="75" fillId="0" borderId="0" xfId="0" applyFont="1" applyFill="1" applyBorder="1" applyAlignment="1" applyProtection="1">
      <alignment horizontal="left" vertical="center" wrapText="1"/>
    </xf>
    <xf numFmtId="0" fontId="75" fillId="0" borderId="0" xfId="0" applyFont="1" applyFill="1" applyBorder="1" applyAlignment="1" applyProtection="1">
      <alignment horizontal="center" vertical="center" wrapText="1"/>
    </xf>
    <xf numFmtId="0" fontId="75" fillId="0" borderId="0" xfId="0" applyFont="1" applyFill="1" applyBorder="1" applyAlignment="1" applyProtection="1">
      <alignment vertical="center"/>
    </xf>
    <xf numFmtId="0" fontId="76" fillId="0" borderId="0" xfId="0" applyFont="1" applyFill="1" applyBorder="1" applyAlignment="1">
      <alignment horizontal="center" vertical="top" wrapText="1"/>
    </xf>
    <xf numFmtId="0" fontId="75" fillId="0" borderId="1" xfId="0" applyFont="1" applyFill="1" applyBorder="1" applyAlignment="1" applyProtection="1">
      <alignment horizontal="center" vertical="center" wrapText="1"/>
    </xf>
    <xf numFmtId="0" fontId="0" fillId="0" borderId="7"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77"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9" fontId="0" fillId="0" borderId="2" xfId="0" applyNumberFormat="1" applyFont="1" applyFill="1" applyBorder="1" applyAlignment="1">
      <alignment horizontal="center" vertical="center"/>
    </xf>
    <xf numFmtId="9" fontId="0" fillId="0" borderId="13" xfId="0" applyNumberFormat="1" applyFont="1" applyFill="1" applyBorder="1" applyAlignment="1">
      <alignment horizontal="center" vertical="center"/>
    </xf>
    <xf numFmtId="9" fontId="0" fillId="0" borderId="3" xfId="0" applyNumberFormat="1" applyFont="1" applyFill="1" applyBorder="1" applyAlignment="1">
      <alignment horizontal="center" vertical="center"/>
    </xf>
    <xf numFmtId="0" fontId="16" fillId="0" borderId="1"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textRotation="255"/>
    </xf>
    <xf numFmtId="0" fontId="77" fillId="0" borderId="1" xfId="0" applyFont="1" applyFill="1" applyBorder="1" applyAlignment="1">
      <alignment horizontal="center" vertical="center" wrapText="1"/>
    </xf>
    <xf numFmtId="9" fontId="78" fillId="0" borderId="4" xfId="49" applyNumberFormat="1" applyFont="1" applyFill="1" applyBorder="1" applyAlignment="1">
      <alignment horizontal="center" vertical="center" wrapText="1"/>
    </xf>
    <xf numFmtId="9" fontId="78" fillId="0" borderId="1" xfId="49" applyNumberFormat="1" applyFont="1" applyFill="1" applyBorder="1" applyAlignment="1">
      <alignment horizontal="center" vertical="center" wrapText="1"/>
    </xf>
    <xf numFmtId="9" fontId="78" fillId="0" borderId="2" xfId="49" applyNumberFormat="1" applyFont="1" applyFill="1" applyBorder="1" applyAlignment="1">
      <alignment horizontal="center" vertical="center" wrapText="1"/>
    </xf>
    <xf numFmtId="9" fontId="78" fillId="0" borderId="13" xfId="49" applyNumberFormat="1" applyFont="1" applyFill="1" applyBorder="1" applyAlignment="1">
      <alignment horizontal="center" vertical="center" wrapText="1"/>
    </xf>
    <xf numFmtId="9" fontId="78" fillId="0" borderId="3" xfId="49" applyNumberFormat="1" applyFont="1" applyFill="1" applyBorder="1" applyAlignment="1">
      <alignment horizontal="center" vertical="center" wrapText="1"/>
    </xf>
    <xf numFmtId="9" fontId="78" fillId="0" borderId="5" xfId="49" applyNumberFormat="1" applyFont="1" applyFill="1" applyBorder="1" applyAlignment="1">
      <alignment horizontal="center" vertical="center" wrapText="1"/>
    </xf>
    <xf numFmtId="9" fontId="78" fillId="0" borderId="6" xfId="49" applyNumberFormat="1" applyFont="1" applyFill="1" applyBorder="1" applyAlignment="1">
      <alignment horizontal="center" vertical="center" wrapText="1"/>
    </xf>
    <xf numFmtId="0" fontId="42" fillId="0" borderId="1" xfId="0" applyFont="1" applyFill="1" applyBorder="1" applyAlignment="1">
      <alignment horizontal="center" vertical="center"/>
    </xf>
    <xf numFmtId="0" fontId="15" fillId="0" borderId="2" xfId="49" applyFont="1" applyFill="1" applyBorder="1" applyAlignment="1">
      <alignment horizontal="center" vertical="center" wrapText="1"/>
    </xf>
    <xf numFmtId="0" fontId="15" fillId="0" borderId="13" xfId="49" applyFont="1" applyFill="1" applyBorder="1" applyAlignment="1">
      <alignment horizontal="center" vertical="center" wrapText="1"/>
    </xf>
    <xf numFmtId="0" fontId="15" fillId="0" borderId="3" xfId="49" applyFont="1" applyFill="1" applyBorder="1" applyAlignment="1">
      <alignment horizontal="center" vertical="center" wrapText="1"/>
    </xf>
    <xf numFmtId="0" fontId="42" fillId="0" borderId="0" xfId="0" applyFont="1" applyFill="1" applyAlignment="1">
      <alignment vertical="center" wrapText="1"/>
    </xf>
    <xf numFmtId="0" fontId="42" fillId="0" borderId="0" xfId="0" applyFont="1" applyFill="1" applyBorder="1" applyAlignment="1">
      <alignment horizontal="center" vertical="center" wrapText="1"/>
    </xf>
    <xf numFmtId="0" fontId="42" fillId="0" borderId="1" xfId="0" applyFont="1" applyFill="1" applyBorder="1" applyAlignment="1">
      <alignment horizontal="left" vertical="center"/>
    </xf>
    <xf numFmtId="0" fontId="42" fillId="0" borderId="1" xfId="0" applyFont="1" applyFill="1" applyBorder="1" applyAlignment="1">
      <alignment horizontal="center" vertical="center" wrapText="1"/>
    </xf>
    <xf numFmtId="177" fontId="42" fillId="0" borderId="1" xfId="0" applyNumberFormat="1" applyFont="1" applyFill="1" applyBorder="1" applyAlignment="1">
      <alignment horizontal="center" vertical="center"/>
    </xf>
    <xf numFmtId="177" fontId="42" fillId="0" borderId="1" xfId="0" applyNumberFormat="1" applyFont="1" applyFill="1" applyBorder="1" applyAlignment="1">
      <alignment horizontal="center" vertical="center" wrapText="1"/>
    </xf>
    <xf numFmtId="0" fontId="42" fillId="0" borderId="1" xfId="0" applyFont="1" applyFill="1" applyBorder="1" applyAlignment="1">
      <alignment horizontal="left" vertical="center" wrapText="1"/>
    </xf>
    <xf numFmtId="0" fontId="42" fillId="0" borderId="1" xfId="0" applyFont="1" applyFill="1" applyBorder="1" applyAlignment="1">
      <alignment horizontal="center" vertical="center" textRotation="255"/>
    </xf>
    <xf numFmtId="0" fontId="79" fillId="0" borderId="1" xfId="0" applyFont="1" applyFill="1" applyBorder="1" applyAlignment="1">
      <alignment horizontal="center" vertical="center"/>
    </xf>
    <xf numFmtId="0" fontId="42" fillId="0" borderId="1" xfId="0" applyFont="1" applyFill="1" applyBorder="1" applyAlignment="1">
      <alignment vertical="center"/>
    </xf>
    <xf numFmtId="177" fontId="79" fillId="0" borderId="1"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80" fillId="0" borderId="0" xfId="0" applyFont="1" applyFill="1" applyBorder="1" applyAlignment="1" applyProtection="1">
      <alignment horizontal="center" vertical="center" wrapText="1"/>
    </xf>
    <xf numFmtId="0" fontId="54" fillId="0" borderId="1" xfId="0" applyFont="1" applyFill="1" applyBorder="1" applyAlignment="1" applyProtection="1">
      <alignment horizontal="center" vertical="center" wrapText="1"/>
    </xf>
    <xf numFmtId="0" fontId="38" fillId="0" borderId="1" xfId="0" applyFont="1" applyFill="1" applyBorder="1" applyAlignment="1" applyProtection="1">
      <alignment horizontal="center" vertical="center" wrapText="1"/>
    </xf>
    <xf numFmtId="0" fontId="54" fillId="0" borderId="1" xfId="0" applyFont="1" applyFill="1" applyBorder="1" applyAlignment="1" applyProtection="1">
      <alignment horizontal="left" vertical="center" wrapText="1"/>
    </xf>
    <xf numFmtId="0" fontId="30" fillId="0" borderId="1" xfId="0" applyFont="1" applyFill="1" applyBorder="1" applyAlignment="1" applyProtection="1">
      <alignment horizontal="left" vertical="center" wrapText="1"/>
    </xf>
    <xf numFmtId="0" fontId="54" fillId="0" borderId="1" xfId="0" applyFont="1" applyFill="1" applyBorder="1" applyAlignment="1" applyProtection="1">
      <alignment horizontal="justify" vertical="center" wrapText="1"/>
    </xf>
    <xf numFmtId="0" fontId="54" fillId="0" borderId="5" xfId="0" applyFont="1" applyFill="1" applyBorder="1" applyAlignment="1" applyProtection="1">
      <alignment horizontal="center" vertical="center" textRotation="255" wrapText="1"/>
    </xf>
    <xf numFmtId="0" fontId="20" fillId="0" borderId="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5" fillId="0" borderId="2" xfId="51" applyFont="1" applyFill="1" applyBorder="1" applyAlignment="1">
      <alignment horizontal="center" vertical="center" wrapText="1"/>
    </xf>
    <xf numFmtId="0" fontId="5" fillId="0" borderId="3" xfId="51" applyFont="1" applyFill="1" applyBorder="1" applyAlignment="1">
      <alignment horizontal="center" vertical="center" wrapText="1"/>
    </xf>
    <xf numFmtId="0" fontId="5" fillId="0" borderId="1" xfId="51" applyFont="1" applyFill="1" applyBorder="1" applyAlignment="1">
      <alignment horizontal="center" vertical="center" wrapText="1"/>
    </xf>
    <xf numFmtId="0" fontId="20" fillId="0" borderId="5" xfId="0" applyFont="1" applyFill="1" applyBorder="1" applyAlignment="1">
      <alignment horizontal="center" vertical="center" wrapText="1"/>
    </xf>
    <xf numFmtId="49" fontId="5" fillId="0" borderId="1" xfId="51" applyNumberFormat="1" applyFont="1" applyFill="1" applyBorder="1" applyAlignment="1">
      <alignment horizontal="center" vertical="center" wrapText="1"/>
    </xf>
    <xf numFmtId="9" fontId="54"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wrapText="1"/>
    </xf>
    <xf numFmtId="0" fontId="5" fillId="3" borderId="1" xfId="49" applyNumberFormat="1" applyFont="1" applyFill="1" applyBorder="1" applyAlignment="1">
      <alignment horizontal="center" vertical="center" wrapText="1"/>
    </xf>
    <xf numFmtId="9" fontId="20" fillId="0" borderId="1" xfId="0" applyNumberFormat="1" applyFont="1" applyFill="1" applyBorder="1" applyAlignment="1">
      <alignment horizontal="center" vertical="center" wrapText="1"/>
    </xf>
    <xf numFmtId="0" fontId="26" fillId="0" borderId="2" xfId="0" applyFont="1" applyFill="1" applyBorder="1" applyAlignment="1">
      <alignment horizontal="center" vertical="center"/>
    </xf>
    <xf numFmtId="0" fontId="26" fillId="0" borderId="3" xfId="0" applyFont="1" applyFill="1" applyBorder="1" applyAlignment="1">
      <alignment horizontal="center" vertical="center"/>
    </xf>
    <xf numFmtId="0" fontId="0" fillId="0" borderId="0" xfId="0" applyFont="1" applyFill="1" applyAlignment="1">
      <alignment vertical="center" wrapText="1"/>
    </xf>
    <xf numFmtId="0" fontId="81" fillId="0" borderId="0" xfId="0" applyFont="1" applyFill="1" applyBorder="1" applyAlignment="1">
      <alignment horizontal="center" vertical="center" wrapText="1"/>
    </xf>
    <xf numFmtId="0" fontId="0" fillId="0" borderId="1" xfId="0" applyFont="1" applyFill="1" applyBorder="1" applyAlignment="1">
      <alignment horizontal="left" vertical="center"/>
    </xf>
    <xf numFmtId="177" fontId="0"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center" vertical="center" textRotation="255"/>
    </xf>
    <xf numFmtId="0" fontId="0" fillId="0" borderId="13" xfId="0" applyFont="1" applyFill="1" applyBorder="1" applyAlignment="1">
      <alignment horizontal="center" vertical="center" textRotation="255"/>
    </xf>
    <xf numFmtId="0" fontId="54" fillId="4" borderId="17" xfId="0" applyFont="1" applyFill="1" applyBorder="1" applyAlignment="1" applyProtection="1">
      <alignment horizontal="left" vertical="top" wrapText="1"/>
    </xf>
    <xf numFmtId="0" fontId="54" fillId="4" borderId="18" xfId="0" applyFont="1" applyFill="1" applyBorder="1" applyAlignment="1" applyProtection="1">
      <alignment horizontal="left" vertical="top" wrapText="1"/>
    </xf>
    <xf numFmtId="0" fontId="54" fillId="4" borderId="1" xfId="0" applyFont="1" applyFill="1" applyBorder="1" applyAlignment="1" applyProtection="1">
      <alignment horizontal="left" vertical="top" wrapText="1"/>
    </xf>
    <xf numFmtId="9" fontId="0" fillId="0" borderId="0" xfId="0" applyNumberFormat="1" applyFont="1" applyFill="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1" xfId="0" applyFont="1" applyFill="1" applyBorder="1" applyAlignment="1">
      <alignment horizontal="center" vertical="center"/>
    </xf>
    <xf numFmtId="0" fontId="54" fillId="4" borderId="16" xfId="0" applyFont="1" applyFill="1" applyBorder="1" applyAlignment="1" applyProtection="1">
      <alignment horizontal="center" vertical="center" wrapText="1"/>
    </xf>
    <xf numFmtId="0" fontId="13" fillId="0" borderId="30" xfId="0" applyFont="1" applyFill="1" applyBorder="1" applyAlignment="1">
      <alignment horizontal="center" vertical="center" wrapText="1"/>
    </xf>
    <xf numFmtId="0" fontId="82" fillId="0" borderId="1" xfId="0" applyFont="1" applyFill="1" applyBorder="1" applyAlignment="1">
      <alignment horizontal="center" vertical="center"/>
    </xf>
    <xf numFmtId="0" fontId="82" fillId="0" borderId="30" xfId="0" applyFont="1" applyFill="1" applyBorder="1" applyAlignment="1">
      <alignment horizontal="center" vertical="center"/>
    </xf>
    <xf numFmtId="0" fontId="54" fillId="4" borderId="19" xfId="0" applyFont="1" applyFill="1" applyBorder="1" applyAlignment="1" applyProtection="1">
      <alignment horizontal="center" vertical="center" wrapText="1"/>
    </xf>
    <xf numFmtId="0" fontId="5" fillId="0" borderId="3" xfId="0" applyFont="1" applyFill="1" applyBorder="1" applyAlignment="1">
      <alignment horizontal="center" vertical="center"/>
    </xf>
    <xf numFmtId="0" fontId="13" fillId="0" borderId="0" xfId="0" applyFont="1" applyFill="1" applyAlignment="1">
      <alignment horizontal="center" vertical="center"/>
    </xf>
    <xf numFmtId="9" fontId="54" fillId="4" borderId="16" xfId="0" applyNumberFormat="1" applyFont="1" applyFill="1" applyBorder="1" applyAlignment="1" applyProtection="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73" fillId="0" borderId="0" xfId="0" applyFont="1" applyFill="1" applyAlignment="1">
      <alignment horizontal="center" vertical="center" wrapText="1"/>
    </xf>
    <xf numFmtId="0" fontId="74" fillId="0" borderId="0" xfId="0" applyFont="1" applyFill="1" applyAlignment="1">
      <alignment horizontal="center" vertical="center" wrapText="1"/>
    </xf>
    <xf numFmtId="0" fontId="0" fillId="0" borderId="1" xfId="0" applyFont="1" applyFill="1" applyBorder="1" applyAlignment="1">
      <alignment vertical="center" wrapText="1"/>
    </xf>
    <xf numFmtId="0" fontId="77" fillId="0" borderId="1" xfId="0" applyFont="1" applyFill="1" applyBorder="1" applyAlignment="1">
      <alignment vertical="center"/>
    </xf>
    <xf numFmtId="9"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left" vertical="center" wrapText="1"/>
    </xf>
    <xf numFmtId="0" fontId="0" fillId="0" borderId="4" xfId="0" applyFont="1" applyFill="1" applyBorder="1" applyAlignment="1">
      <alignment horizontal="center" vertical="center" textRotation="255"/>
    </xf>
    <xf numFmtId="0" fontId="0" fillId="0" borderId="4"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textRotation="255"/>
    </xf>
    <xf numFmtId="0" fontId="0" fillId="0" borderId="6" xfId="0" applyFont="1" applyFill="1" applyBorder="1" applyAlignment="1">
      <alignment horizontal="center" vertical="center" wrapText="1"/>
    </xf>
    <xf numFmtId="0" fontId="0" fillId="0" borderId="6" xfId="0" applyFont="1" applyFill="1" applyBorder="1" applyAlignment="1">
      <alignment horizontal="center" vertical="center"/>
    </xf>
    <xf numFmtId="0" fontId="78" fillId="0" borderId="1" xfId="49" applyFont="1" applyFill="1" applyBorder="1" applyAlignment="1">
      <alignment horizontal="center" vertical="center" wrapText="1"/>
    </xf>
    <xf numFmtId="0" fontId="78" fillId="0" borderId="4" xfId="49" applyFont="1" applyFill="1" applyBorder="1" applyAlignment="1">
      <alignment horizontal="center" vertical="center" wrapText="1"/>
    </xf>
    <xf numFmtId="0" fontId="10" fillId="0" borderId="31" xfId="0" applyFont="1" applyFill="1" applyBorder="1" applyAlignment="1">
      <alignment horizontal="center" vertical="center" wrapText="1"/>
    </xf>
    <xf numFmtId="0" fontId="83" fillId="0" borderId="31" xfId="0" applyFont="1" applyFill="1" applyBorder="1" applyAlignment="1">
      <alignment horizontal="center" vertical="center" wrapText="1"/>
    </xf>
    <xf numFmtId="9" fontId="84" fillId="0" borderId="1" xfId="49" applyNumberFormat="1" applyFont="1" applyFill="1" applyBorder="1" applyAlignment="1">
      <alignment horizontal="center" vertical="center" wrapText="1"/>
    </xf>
    <xf numFmtId="9" fontId="12" fillId="0" borderId="1" xfId="49" applyNumberFormat="1" applyFont="1" applyFill="1" applyBorder="1" applyAlignment="1">
      <alignment horizontal="left" vertical="center" wrapText="1"/>
    </xf>
    <xf numFmtId="0" fontId="77" fillId="0" borderId="31" xfId="0" applyFont="1" applyFill="1" applyBorder="1" applyAlignment="1">
      <alignment horizontal="center" vertical="center" wrapText="1"/>
    </xf>
    <xf numFmtId="0" fontId="10" fillId="0" borderId="31" xfId="0" applyFont="1" applyFill="1" applyBorder="1" applyAlignment="1">
      <alignment horizontal="left" vertical="center" wrapText="1"/>
    </xf>
    <xf numFmtId="0" fontId="10" fillId="0" borderId="32" xfId="0" applyFont="1" applyFill="1" applyBorder="1" applyAlignment="1">
      <alignment horizontal="center" vertical="center" wrapText="1"/>
    </xf>
    <xf numFmtId="0" fontId="83" fillId="0" borderId="32" xfId="0" applyFont="1" applyFill="1" applyBorder="1" applyAlignment="1">
      <alignment horizontal="center" vertical="center" wrapText="1"/>
    </xf>
    <xf numFmtId="0" fontId="85" fillId="0" borderId="16" xfId="0" applyNumberFormat="1" applyFont="1" applyFill="1" applyBorder="1" applyAlignment="1">
      <alignment horizontal="center" vertical="center" wrapText="1"/>
    </xf>
    <xf numFmtId="0" fontId="4" fillId="0" borderId="4" xfId="0" applyFont="1" applyFill="1" applyBorder="1" applyAlignment="1" applyProtection="1">
      <alignment horizontal="left" vertical="center" wrapText="1"/>
    </xf>
    <xf numFmtId="10" fontId="5" fillId="2" borderId="1" xfId="49" applyNumberFormat="1" applyFont="1" applyFill="1" applyBorder="1" applyAlignment="1">
      <alignment horizontal="center" vertical="center" wrapText="1"/>
    </xf>
    <xf numFmtId="0" fontId="4" fillId="0" borderId="5" xfId="0" applyFont="1" applyFill="1" applyBorder="1" applyAlignment="1" applyProtection="1">
      <alignment horizontal="left" vertical="center" wrapText="1"/>
    </xf>
    <xf numFmtId="10" fontId="85" fillId="0" borderId="16" xfId="0" applyNumberFormat="1" applyFont="1" applyFill="1" applyBorder="1" applyAlignment="1">
      <alignment horizontal="center" vertical="center" wrapText="1"/>
    </xf>
    <xf numFmtId="0" fontId="5" fillId="2" borderId="1" xfId="49" applyNumberFormat="1" applyFont="1" applyFill="1" applyBorder="1" applyAlignment="1">
      <alignment horizontal="center" vertical="center" wrapText="1"/>
    </xf>
    <xf numFmtId="9" fontId="5" fillId="2" borderId="1" xfId="49" applyNumberFormat="1" applyFont="1" applyFill="1" applyBorder="1" applyAlignment="1">
      <alignment horizontal="center" vertical="center" wrapText="1"/>
    </xf>
    <xf numFmtId="0" fontId="4" fillId="0" borderId="6" xfId="0" applyFont="1" applyFill="1" applyBorder="1" applyAlignment="1" applyProtection="1">
      <alignment horizontal="left" vertical="center" wrapText="1"/>
    </xf>
    <xf numFmtId="10" fontId="5" fillId="2" borderId="2" xfId="49" applyNumberFormat="1" applyFont="1" applyFill="1" applyBorder="1" applyAlignment="1">
      <alignment horizontal="center" vertical="center" wrapText="1"/>
    </xf>
    <xf numFmtId="10" fontId="85" fillId="0" borderId="17" xfId="0" applyNumberFormat="1" applyFont="1" applyFill="1" applyBorder="1" applyAlignment="1">
      <alignment horizontal="center" vertical="center" wrapText="1"/>
    </xf>
    <xf numFmtId="0" fontId="5" fillId="0" borderId="1" xfId="0" applyFont="1" applyFill="1" applyBorder="1" applyAlignment="1" applyProtection="1">
      <alignment vertical="center" wrapText="1"/>
    </xf>
    <xf numFmtId="9" fontId="5" fillId="2" borderId="2" xfId="49" applyNumberFormat="1" applyFont="1" applyFill="1" applyBorder="1" applyAlignment="1">
      <alignment horizontal="center" vertical="center" wrapText="1"/>
    </xf>
    <xf numFmtId="177" fontId="4" fillId="0" borderId="3"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9" fontId="4" fillId="0" borderId="1" xfId="0" applyNumberFormat="1" applyFont="1" applyFill="1" applyBorder="1" applyAlignment="1">
      <alignment horizontal="center" vertical="center" wrapText="1"/>
    </xf>
    <xf numFmtId="0" fontId="10" fillId="0" borderId="1" xfId="49"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5" fillId="0" borderId="1" xfId="49"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xf>
    <xf numFmtId="9" fontId="4" fillId="0" borderId="1" xfId="0" applyNumberFormat="1" applyFont="1" applyFill="1" applyBorder="1" applyAlignment="1" applyProtection="1">
      <alignment horizontal="left" vertical="center" wrapText="1"/>
    </xf>
    <xf numFmtId="0" fontId="86" fillId="0" borderId="1" xfId="0" applyFont="1" applyFill="1" applyBorder="1" applyAlignment="1" applyProtection="1">
      <alignment horizontal="left" vertical="center" wrapText="1"/>
    </xf>
    <xf numFmtId="0" fontId="87" fillId="0" borderId="0" xfId="0" applyFont="1" applyFill="1" applyBorder="1" applyAlignment="1" applyProtection="1">
      <alignment horizontal="center" vertical="center" wrapText="1"/>
    </xf>
    <xf numFmtId="0" fontId="52" fillId="0" borderId="0" xfId="0" applyFont="1" applyFill="1" applyBorder="1" applyAlignment="1" applyProtection="1">
      <alignment horizontal="center" vertical="center" wrapText="1"/>
    </xf>
    <xf numFmtId="0" fontId="20" fillId="0" borderId="4" xfId="0" applyFont="1" applyFill="1" applyBorder="1" applyAlignment="1" applyProtection="1">
      <alignment vertical="center" wrapText="1"/>
    </xf>
    <xf numFmtId="0" fontId="5" fillId="0" borderId="7" xfId="0" applyFont="1" applyFill="1" applyBorder="1" applyAlignment="1" applyProtection="1">
      <alignment horizontal="center" vertical="center" wrapText="1"/>
    </xf>
    <xf numFmtId="0" fontId="88" fillId="0" borderId="1" xfId="0" applyFont="1" applyFill="1" applyBorder="1" applyAlignment="1">
      <alignment horizontal="center" vertical="center" wrapText="1"/>
    </xf>
    <xf numFmtId="0" fontId="5" fillId="0" borderId="9" xfId="0" applyFont="1" applyFill="1" applyBorder="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8" xfId="0" applyFont="1" applyFill="1" applyBorder="1" applyAlignment="1" applyProtection="1">
      <alignment horizontal="left" vertical="center" wrapText="1"/>
    </xf>
    <xf numFmtId="9" fontId="4" fillId="0" borderId="6" xfId="0" applyNumberFormat="1" applyFont="1" applyFill="1" applyBorder="1" applyAlignment="1" applyProtection="1">
      <alignment horizontal="center" vertical="center" wrapText="1"/>
    </xf>
    <xf numFmtId="0" fontId="5" fillId="0" borderId="28"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4" fillId="0" borderId="14" xfId="0" applyFont="1" applyFill="1" applyBorder="1" applyAlignment="1" applyProtection="1">
      <alignment horizontal="left" vertical="center" wrapText="1"/>
    </xf>
    <xf numFmtId="0" fontId="89" fillId="0" borderId="0" xfId="0" applyFont="1" applyFill="1" applyAlignment="1">
      <alignment vertical="center"/>
    </xf>
    <xf numFmtId="0" fontId="10" fillId="0" borderId="13" xfId="0" applyFont="1" applyFill="1" applyBorder="1" applyAlignment="1">
      <alignment horizontal="center" vertical="center" wrapText="1"/>
    </xf>
    <xf numFmtId="0" fontId="10" fillId="0" borderId="1" xfId="0" applyFont="1" applyFill="1" applyBorder="1" applyAlignment="1">
      <alignment horizontal="center" vertical="center" textRotation="255" wrapText="1"/>
    </xf>
    <xf numFmtId="0" fontId="90" fillId="0" borderId="0" xfId="0" applyFont="1" applyFill="1" applyAlignment="1">
      <alignment horizontal="justify" vertical="center" indent="2"/>
    </xf>
    <xf numFmtId="177" fontId="5" fillId="0" borderId="1" xfId="0" applyNumberFormat="1" applyFont="1" applyFill="1" applyBorder="1" applyAlignment="1">
      <alignment horizontal="center" vertical="center" wrapText="1"/>
    </xf>
    <xf numFmtId="0" fontId="91"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49"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72" fillId="0" borderId="1" xfId="0" applyFont="1" applyFill="1" applyBorder="1" applyAlignment="1">
      <alignment horizontal="center" vertical="center" wrapText="1"/>
    </xf>
    <xf numFmtId="10" fontId="5" fillId="0" borderId="1" xfId="49" applyNumberFormat="1" applyFont="1" applyFill="1" applyBorder="1" applyAlignment="1">
      <alignment horizontal="center" vertical="center" wrapText="1"/>
    </xf>
    <xf numFmtId="0" fontId="5" fillId="0" borderId="1" xfId="49" applyNumberFormat="1" applyFont="1" applyFill="1" applyBorder="1" applyAlignment="1">
      <alignment horizontal="center" vertical="center" wrapText="1"/>
    </xf>
    <xf numFmtId="9" fontId="5" fillId="0" borderId="1" xfId="49" applyNumberFormat="1"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0" fontId="14" fillId="0" borderId="2" xfId="49" applyFont="1" applyFill="1" applyBorder="1" applyAlignment="1">
      <alignment horizontal="center" vertical="center" wrapText="1"/>
    </xf>
    <xf numFmtId="0" fontId="14" fillId="0" borderId="3" xfId="49" applyFont="1" applyFill="1" applyBorder="1" applyAlignment="1">
      <alignment horizontal="center" vertical="center" wrapText="1"/>
    </xf>
    <xf numFmtId="179" fontId="11" fillId="0" borderId="1" xfId="0" applyNumberFormat="1" applyFont="1" applyFill="1" applyBorder="1" applyAlignment="1">
      <alignment horizontal="center" vertical="center" wrapText="1"/>
    </xf>
    <xf numFmtId="0" fontId="92" fillId="0" borderId="0" xfId="0" applyFont="1" applyFill="1" applyAlignment="1">
      <alignment horizontal="center" vertical="center" wrapText="1"/>
    </xf>
    <xf numFmtId="0" fontId="91" fillId="0" borderId="1" xfId="0" applyFont="1" applyFill="1" applyBorder="1" applyAlignment="1">
      <alignment horizontal="center" vertical="center" textRotation="255" wrapText="1"/>
    </xf>
    <xf numFmtId="0" fontId="11" fillId="0" borderId="16" xfId="0" applyFont="1" applyFill="1" applyBorder="1" applyAlignment="1" applyProtection="1">
      <alignment horizontal="center" vertical="center" wrapText="1"/>
    </xf>
    <xf numFmtId="0" fontId="93" fillId="0" borderId="16" xfId="0" applyFont="1" applyFill="1" applyBorder="1" applyAlignment="1" applyProtection="1">
      <alignment horizontal="center" vertical="center" wrapText="1"/>
    </xf>
    <xf numFmtId="9" fontId="94" fillId="4" borderId="33" xfId="0" applyNumberFormat="1" applyFont="1" applyFill="1" applyBorder="1" applyAlignment="1" applyProtection="1">
      <alignment horizontal="center" vertical="center" wrapText="1"/>
    </xf>
    <xf numFmtId="0" fontId="48" fillId="0" borderId="0" xfId="0" applyFont="1" applyFill="1" applyAlignment="1">
      <alignment horizontal="center" vertical="center" wrapText="1"/>
    </xf>
    <xf numFmtId="0" fontId="14" fillId="0" borderId="1" xfId="0" applyFont="1" applyFill="1" applyBorder="1" applyAlignment="1">
      <alignment horizontal="left" vertical="center" wrapText="1"/>
    </xf>
    <xf numFmtId="0" fontId="14" fillId="0" borderId="1" xfId="0" applyNumberFormat="1" applyFont="1" applyFill="1" applyBorder="1" applyAlignment="1" applyProtection="1">
      <alignment horizontal="center" vertical="center" wrapText="1"/>
    </xf>
    <xf numFmtId="9" fontId="14" fillId="0" borderId="1" xfId="0" applyNumberFormat="1" applyFont="1" applyFill="1" applyBorder="1" applyAlignment="1">
      <alignment horizontal="center" vertical="center" wrapText="1"/>
    </xf>
    <xf numFmtId="0" fontId="11" fillId="0" borderId="34" xfId="0" applyFont="1" applyFill="1" applyBorder="1" applyAlignment="1">
      <alignment horizontal="center" vertical="center" wrapText="1"/>
    </xf>
    <xf numFmtId="0" fontId="95" fillId="0" borderId="0" xfId="0" applyFont="1" applyFill="1" applyBorder="1" applyAlignment="1" applyProtection="1">
      <alignment horizontal="center" vertical="center" wrapText="1"/>
    </xf>
    <xf numFmtId="0" fontId="55" fillId="0" borderId="0" xfId="0" applyFont="1" applyFill="1" applyBorder="1" applyAlignment="1" applyProtection="1">
      <alignment horizontal="center" vertical="center" wrapText="1"/>
    </xf>
    <xf numFmtId="0" fontId="96" fillId="0" borderId="2" xfId="0" applyFont="1" applyFill="1" applyBorder="1" applyAlignment="1" applyProtection="1">
      <alignment horizontal="center" vertical="center" wrapText="1"/>
    </xf>
    <xf numFmtId="0" fontId="96" fillId="0" borderId="13" xfId="0" applyFont="1" applyFill="1" applyBorder="1" applyAlignment="1" applyProtection="1">
      <alignment horizontal="center" vertical="center" wrapText="1"/>
    </xf>
    <xf numFmtId="0" fontId="96" fillId="0" borderId="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86" fillId="0" borderId="1" xfId="0" applyFont="1" applyFill="1" applyBorder="1" applyAlignment="1" applyProtection="1">
      <alignment horizontal="center" vertical="center"/>
    </xf>
    <xf numFmtId="0" fontId="86" fillId="0" borderId="1"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textRotation="255" wrapText="1"/>
    </xf>
    <xf numFmtId="0" fontId="88" fillId="0" borderId="1" xfId="0" applyFont="1" applyFill="1" applyBorder="1" applyAlignment="1">
      <alignment horizontal="left" vertical="center" wrapText="1"/>
    </xf>
    <xf numFmtId="0" fontId="4" fillId="0" borderId="11" xfId="0" applyFont="1" applyFill="1" applyBorder="1" applyAlignment="1" applyProtection="1">
      <alignment horizontal="left" vertical="center" wrapText="1"/>
    </xf>
    <xf numFmtId="0" fontId="97"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20" fillId="0" borderId="2" xfId="0" applyFont="1" applyFill="1" applyBorder="1" applyAlignment="1" applyProtection="1">
      <alignment vertical="center" wrapText="1"/>
    </xf>
    <xf numFmtId="9" fontId="12" fillId="2" borderId="1" xfId="49" applyNumberFormat="1" applyFont="1" applyFill="1" applyBorder="1" applyAlignment="1">
      <alignment horizontal="center" vertical="center" wrapText="1"/>
    </xf>
    <xf numFmtId="0" fontId="12" fillId="2" borderId="1" xfId="49" applyNumberFormat="1" applyFont="1" applyFill="1" applyBorder="1" applyAlignment="1">
      <alignment horizontal="center" vertical="center" wrapText="1"/>
    </xf>
    <xf numFmtId="0" fontId="10" fillId="0" borderId="4" xfId="0" applyFont="1" applyFill="1" applyBorder="1" applyAlignment="1">
      <alignment vertical="center" wrapText="1"/>
    </xf>
    <xf numFmtId="0" fontId="15" fillId="0" borderId="1" xfId="0" applyFont="1" applyFill="1" applyBorder="1" applyAlignment="1">
      <alignment horizontal="center" vertical="center" wrapText="1"/>
    </xf>
    <xf numFmtId="0" fontId="98" fillId="0" borderId="1" xfId="0" applyFont="1" applyFill="1" applyBorder="1" applyAlignment="1">
      <alignment horizontal="center" vertical="center" wrapText="1"/>
    </xf>
    <xf numFmtId="0" fontId="99" fillId="0" borderId="0" xfId="0" applyFont="1" applyFill="1" applyAlignment="1">
      <alignment horizontal="center" vertical="center" wrapText="1"/>
    </xf>
    <xf numFmtId="0" fontId="100" fillId="0" borderId="1" xfId="0" applyFont="1" applyFill="1" applyBorder="1" applyAlignment="1">
      <alignment horizontal="center" vertical="center" wrapText="1"/>
    </xf>
    <xf numFmtId="0" fontId="101" fillId="0" borderId="13" xfId="0" applyFont="1" applyFill="1" applyBorder="1" applyAlignment="1">
      <alignment horizontal="center" vertical="center" wrapText="1"/>
    </xf>
    <xf numFmtId="0" fontId="10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180" fontId="39" fillId="0" borderId="1" xfId="0" applyNumberFormat="1" applyFont="1" applyFill="1" applyBorder="1" applyAlignment="1">
      <alignment horizontal="center" vertical="center" wrapText="1"/>
    </xf>
    <xf numFmtId="180" fontId="39" fillId="0" borderId="2" xfId="0" applyNumberFormat="1" applyFont="1" applyFill="1" applyBorder="1" applyAlignment="1">
      <alignment horizontal="center" vertical="center" wrapText="1"/>
    </xf>
    <xf numFmtId="180" fontId="39" fillId="0" borderId="3" xfId="0" applyNumberFormat="1" applyFont="1" applyFill="1" applyBorder="1" applyAlignment="1">
      <alignment horizontal="center" vertical="center" wrapText="1"/>
    </xf>
    <xf numFmtId="10" fontId="11" fillId="0" borderId="1" xfId="0" applyNumberFormat="1" applyFont="1" applyFill="1" applyBorder="1" applyAlignment="1">
      <alignment horizontal="center" vertical="center" wrapText="1"/>
    </xf>
    <xf numFmtId="0" fontId="100" fillId="0" borderId="1" xfId="0" applyFont="1" applyFill="1" applyBorder="1" applyAlignment="1">
      <alignment horizontal="center" vertical="center" textRotation="255" wrapText="1"/>
    </xf>
    <xf numFmtId="0" fontId="101" fillId="0" borderId="4" xfId="0" applyFont="1" applyFill="1" applyBorder="1" applyAlignment="1">
      <alignment horizontal="center" vertical="center" wrapText="1"/>
    </xf>
    <xf numFmtId="0" fontId="39" fillId="0" borderId="1" xfId="0" applyFont="1" applyFill="1" applyBorder="1" applyAlignment="1" applyProtection="1">
      <alignment horizontal="left" vertical="center" wrapText="1"/>
    </xf>
    <xf numFmtId="9" fontId="39" fillId="0" borderId="1" xfId="0" applyNumberFormat="1" applyFont="1" applyFill="1" applyBorder="1" applyAlignment="1" applyProtection="1">
      <alignment horizontal="center" vertical="center" wrapText="1"/>
    </xf>
    <xf numFmtId="0" fontId="10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39" fillId="0" borderId="1" xfId="0" applyFont="1" applyFill="1" applyBorder="1" applyAlignment="1" applyProtection="1">
      <alignment horizontal="center" vertical="center" wrapText="1"/>
    </xf>
    <xf numFmtId="0" fontId="39" fillId="0" borderId="2" xfId="0" applyFont="1" applyFill="1" applyBorder="1" applyAlignment="1" applyProtection="1">
      <alignment horizontal="left" vertical="center" wrapText="1"/>
    </xf>
    <xf numFmtId="0" fontId="39" fillId="0" borderId="3" xfId="0" applyFont="1" applyFill="1" applyBorder="1" applyAlignment="1" applyProtection="1">
      <alignment horizontal="left" vertical="center" wrapText="1"/>
    </xf>
    <xf numFmtId="0" fontId="11" fillId="0" borderId="1" xfId="0" applyFont="1" applyFill="1" applyBorder="1" applyAlignment="1">
      <alignment vertical="center"/>
    </xf>
    <xf numFmtId="0" fontId="11" fillId="0" borderId="2" xfId="0" applyFont="1" applyFill="1" applyBorder="1" applyAlignment="1">
      <alignment horizontal="left" vertical="center"/>
    </xf>
    <xf numFmtId="0" fontId="11" fillId="0" borderId="13" xfId="0" applyFont="1" applyFill="1" applyBorder="1" applyAlignment="1">
      <alignment horizontal="center" vertical="center"/>
    </xf>
    <xf numFmtId="0" fontId="11" fillId="0" borderId="13" xfId="0" applyFont="1" applyFill="1" applyBorder="1" applyAlignment="1">
      <alignment horizontal="left" vertical="center"/>
    </xf>
    <xf numFmtId="0" fontId="11" fillId="0" borderId="3" xfId="0" applyFont="1" applyFill="1" applyBorder="1" applyAlignment="1">
      <alignment horizontal="left" vertical="center"/>
    </xf>
    <xf numFmtId="0" fontId="11" fillId="0" borderId="0" xfId="0" applyFont="1" applyFill="1" applyAlignment="1">
      <alignment horizontal="left" vertical="center" wrapText="1"/>
    </xf>
    <xf numFmtId="0" fontId="11" fillId="0" borderId="0" xfId="0" applyFont="1" applyFill="1" applyAlignment="1">
      <alignment horizontal="center" vertical="center" wrapText="1"/>
    </xf>
    <xf numFmtId="0" fontId="102" fillId="0" borderId="0" xfId="0" applyFont="1" applyFill="1" applyBorder="1" applyAlignment="1" applyProtection="1">
      <alignment horizontal="center" vertical="center" wrapText="1"/>
    </xf>
    <xf numFmtId="0" fontId="103" fillId="0" borderId="0" xfId="0" applyFont="1" applyFill="1" applyBorder="1" applyAlignment="1" applyProtection="1">
      <alignment horizontal="center" vertical="top" wrapText="1"/>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center" wrapText="1"/>
    </xf>
    <xf numFmtId="0" fontId="104" fillId="0" borderId="2" xfId="0" applyFont="1" applyFill="1" applyBorder="1" applyAlignment="1" applyProtection="1">
      <alignment horizontal="center" vertical="center" wrapText="1"/>
    </xf>
    <xf numFmtId="0" fontId="105" fillId="0" borderId="5" xfId="0" applyFont="1" applyFill="1" applyBorder="1" applyAlignment="1" applyProtection="1">
      <alignment horizontal="center" vertical="center" textRotation="255" wrapText="1"/>
    </xf>
    <xf numFmtId="0" fontId="106" fillId="0" borderId="5" xfId="0" applyFont="1" applyFill="1" applyBorder="1" applyAlignment="1" applyProtection="1">
      <alignment horizontal="center" vertical="center" textRotation="255" wrapText="1"/>
    </xf>
    <xf numFmtId="0" fontId="39" fillId="4" borderId="1" xfId="0" applyFont="1" applyFill="1" applyBorder="1" applyAlignment="1">
      <alignment horizontal="center" vertical="center" wrapText="1"/>
    </xf>
    <xf numFmtId="9" fontId="39" fillId="0" borderId="1" xfId="0" applyNumberFormat="1" applyFont="1" applyFill="1" applyBorder="1" applyAlignment="1">
      <alignment horizontal="center" vertical="center" wrapText="1"/>
    </xf>
    <xf numFmtId="9" fontId="39" fillId="4" borderId="1" xfId="0" applyNumberFormat="1" applyFont="1" applyFill="1" applyBorder="1" applyAlignment="1">
      <alignment horizontal="center" vertical="center" wrapText="1"/>
    </xf>
    <xf numFmtId="9" fontId="51" fillId="0" borderId="1" xfId="0" applyNumberFormat="1" applyFont="1" applyFill="1" applyBorder="1" applyAlignment="1">
      <alignment horizontal="center" vertical="center" wrapText="1"/>
    </xf>
    <xf numFmtId="9" fontId="51" fillId="4" borderId="1" xfId="0" applyNumberFormat="1" applyFont="1" applyFill="1" applyBorder="1" applyAlignment="1">
      <alignment horizontal="center" vertical="center" wrapText="1"/>
    </xf>
    <xf numFmtId="0" fontId="37" fillId="0" borderId="8" xfId="0" applyFont="1" applyFill="1" applyBorder="1" applyAlignment="1" applyProtection="1">
      <alignment horizontal="center" vertical="center" wrapText="1"/>
    </xf>
    <xf numFmtId="0" fontId="106" fillId="0" borderId="1" xfId="0" applyFont="1" applyFill="1" applyBorder="1" applyAlignment="1" applyProtection="1">
      <alignment horizontal="center" vertical="center" wrapText="1"/>
    </xf>
    <xf numFmtId="0" fontId="107" fillId="0" borderId="0" xfId="0" applyFont="1" applyFill="1" applyAlignment="1">
      <alignment horizontal="left" wrapText="1"/>
    </xf>
    <xf numFmtId="0" fontId="108" fillId="0" borderId="0" xfId="0" applyFont="1" applyFill="1" applyAlignment="1">
      <alignment horizontal="center" vertical="center" wrapText="1"/>
    </xf>
    <xf numFmtId="0" fontId="109" fillId="0" borderId="0" xfId="0" applyFont="1" applyFill="1" applyAlignment="1">
      <alignment horizontal="left" vertical="top" wrapText="1"/>
    </xf>
    <xf numFmtId="0" fontId="108" fillId="0" borderId="0" xfId="0" applyFont="1" applyFill="1" applyAlignment="1">
      <alignment horizontal="left" vertical="top" wrapText="1"/>
    </xf>
    <xf numFmtId="0" fontId="107" fillId="0" borderId="0" xfId="0" applyFont="1" applyFill="1" applyAlignment="1">
      <alignment horizontal="left" vertical="top" wrapText="1"/>
    </xf>
    <xf numFmtId="0" fontId="107" fillId="0" borderId="0" xfId="0" applyFont="1" applyFill="1" applyAlignment="1">
      <alignment horizontal="center" vertical="top" wrapText="1"/>
    </xf>
    <xf numFmtId="0" fontId="107" fillId="0" borderId="0" xfId="0" applyFont="1" applyFill="1" applyAlignment="1">
      <alignment horizontal="justify" vertical="top" wrapText="1"/>
    </xf>
    <xf numFmtId="0" fontId="110" fillId="0" borderId="0" xfId="0" applyFont="1" applyFill="1" applyAlignment="1">
      <alignment horizontal="center" vertical="top" wrapText="1"/>
    </xf>
    <xf numFmtId="0" fontId="110" fillId="0" borderId="0" xfId="0" applyFont="1" applyFill="1" applyAlignment="1">
      <alignment horizontal="center" vertical="center" wrapText="1"/>
    </xf>
    <xf numFmtId="0" fontId="107" fillId="0" borderId="0" xfId="0" applyFont="1" applyFill="1" applyAlignment="1">
      <alignment horizontal="center" wrapText="1"/>
    </xf>
    <xf numFmtId="0" fontId="107" fillId="0" borderId="0" xfId="0" applyFont="1" applyFill="1" applyAlignment="1">
      <alignment horizontal="justify" wrapText="1"/>
    </xf>
    <xf numFmtId="0" fontId="110" fillId="0" borderId="0" xfId="0" applyFont="1" applyFill="1" applyAlignment="1">
      <alignment horizontal="center" wrapText="1"/>
    </xf>
    <xf numFmtId="0" fontId="111" fillId="0" borderId="0" xfId="0" applyFont="1" applyFill="1" applyAlignment="1">
      <alignment horizontal="center" vertical="center" wrapText="1"/>
    </xf>
    <xf numFmtId="0" fontId="111" fillId="0" borderId="0" xfId="0" applyFont="1" applyFill="1" applyAlignment="1">
      <alignment horizontal="justify" vertical="center" wrapText="1"/>
    </xf>
    <xf numFmtId="0" fontId="112" fillId="0" borderId="0" xfId="0" applyFont="1" applyFill="1" applyAlignment="1">
      <alignment horizontal="center" vertical="center" wrapText="1"/>
    </xf>
    <xf numFmtId="0" fontId="108" fillId="0" borderId="16" xfId="0" applyFont="1" applyFill="1" applyBorder="1" applyAlignment="1" applyProtection="1">
      <alignment horizontal="center" vertical="center" wrapText="1"/>
    </xf>
    <xf numFmtId="0" fontId="112" fillId="0" borderId="16" xfId="0" applyFont="1" applyFill="1" applyBorder="1" applyAlignment="1" applyProtection="1">
      <alignment horizontal="center" vertical="center" wrapText="1"/>
    </xf>
    <xf numFmtId="0" fontId="108" fillId="0" borderId="16" xfId="0" applyFont="1" applyFill="1" applyBorder="1" applyAlignment="1" applyProtection="1">
      <alignment horizontal="justify" vertical="center" wrapText="1"/>
    </xf>
    <xf numFmtId="0" fontId="109" fillId="0" borderId="16" xfId="0" applyFont="1" applyFill="1" applyBorder="1" applyAlignment="1" applyProtection="1">
      <alignment horizontal="center" vertical="center" wrapText="1"/>
    </xf>
    <xf numFmtId="0" fontId="109" fillId="0" borderId="16" xfId="0" applyFont="1" applyFill="1" applyBorder="1" applyAlignment="1" applyProtection="1">
      <alignment horizontal="justify" vertical="center" wrapText="1"/>
    </xf>
    <xf numFmtId="0" fontId="109" fillId="0" borderId="16" xfId="0" applyFont="1" applyFill="1" applyBorder="1" applyAlignment="1" applyProtection="1">
      <alignment horizontal="left" vertical="top" wrapText="1"/>
    </xf>
    <xf numFmtId="0" fontId="110" fillId="0" borderId="16" xfId="0" applyFont="1" applyFill="1" applyBorder="1" applyAlignment="1" applyProtection="1">
      <alignment horizontal="justify" vertical="center" wrapText="1"/>
    </xf>
    <xf numFmtId="0" fontId="112" fillId="0" borderId="16" xfId="0" applyFont="1" applyFill="1" applyBorder="1" applyAlignment="1" applyProtection="1">
      <alignment horizontal="justify" vertical="center" wrapText="1"/>
    </xf>
    <xf numFmtId="0" fontId="109" fillId="0" borderId="33" xfId="0" applyFont="1" applyFill="1" applyBorder="1" applyAlignment="1" applyProtection="1">
      <alignment horizontal="center" vertical="center" wrapText="1"/>
    </xf>
    <xf numFmtId="58" fontId="109" fillId="0" borderId="0" xfId="0" applyNumberFormat="1" applyFont="1" applyFill="1" applyAlignment="1">
      <alignment horizontal="left" vertical="top" wrapText="1"/>
    </xf>
    <xf numFmtId="0" fontId="109" fillId="0" borderId="35" xfId="0" applyFont="1" applyFill="1" applyBorder="1" applyAlignment="1" applyProtection="1">
      <alignment horizontal="center" vertical="center" wrapText="1"/>
    </xf>
    <xf numFmtId="0" fontId="109" fillId="0" borderId="36" xfId="0" applyFont="1" applyFill="1" applyBorder="1" applyAlignment="1" applyProtection="1">
      <alignment horizontal="center" vertical="center" wrapText="1"/>
    </xf>
    <xf numFmtId="9" fontId="109" fillId="0" borderId="16" xfId="0" applyNumberFormat="1" applyFont="1" applyFill="1" applyBorder="1" applyAlignment="1" applyProtection="1">
      <alignment horizontal="center" vertical="center" wrapText="1"/>
    </xf>
    <xf numFmtId="0" fontId="110" fillId="0" borderId="33" xfId="0" applyFont="1" applyFill="1" applyBorder="1" applyAlignment="1" applyProtection="1">
      <alignment horizontal="justify" vertical="center" wrapText="1"/>
    </xf>
    <xf numFmtId="0" fontId="110" fillId="0" borderId="36" xfId="0" applyFont="1" applyFill="1" applyBorder="1" applyAlignment="1" applyProtection="1">
      <alignment horizontal="justify" vertical="center" wrapText="1"/>
    </xf>
    <xf numFmtId="0" fontId="108" fillId="0" borderId="36" xfId="0" applyFont="1" applyFill="1" applyBorder="1" applyAlignment="1" applyProtection="1">
      <alignment horizontal="center" vertical="center" wrapText="1"/>
    </xf>
    <xf numFmtId="10" fontId="109" fillId="0" borderId="16" xfId="0" applyNumberFormat="1" applyFont="1" applyFill="1" applyBorder="1" applyAlignment="1" applyProtection="1">
      <alignment horizontal="center" vertical="center" wrapText="1"/>
    </xf>
    <xf numFmtId="0" fontId="113" fillId="0" borderId="16" xfId="0" applyFont="1" applyFill="1" applyBorder="1" applyAlignment="1" applyProtection="1">
      <alignment horizontal="justify" vertical="center" wrapText="1"/>
    </xf>
    <xf numFmtId="181" fontId="109" fillId="0" borderId="16" xfId="0" applyNumberFormat="1" applyFont="1" applyFill="1" applyBorder="1" applyAlignment="1" applyProtection="1">
      <alignment horizontal="center" vertical="center" wrapText="1"/>
    </xf>
    <xf numFmtId="0" fontId="109" fillId="0" borderId="16" xfId="0" applyFont="1" applyFill="1" applyBorder="1" applyAlignment="1" applyProtection="1">
      <alignment horizontal="justify" vertical="top" wrapText="1"/>
    </xf>
    <xf numFmtId="0" fontId="114" fillId="0" borderId="16" xfId="0" applyFont="1" applyFill="1" applyBorder="1" applyAlignment="1" applyProtection="1">
      <alignment horizontal="justify" vertical="center" wrapText="1"/>
    </xf>
    <xf numFmtId="0" fontId="108" fillId="0" borderId="16" xfId="0" applyFont="1" applyFill="1" applyBorder="1" applyAlignment="1" applyProtection="1">
      <alignment horizontal="left" vertical="top" wrapText="1"/>
    </xf>
    <xf numFmtId="0" fontId="108" fillId="0" borderId="16" xfId="0" applyFont="1" applyFill="1" applyBorder="1" applyAlignment="1" applyProtection="1">
      <alignment horizontal="justify" vertical="top" wrapText="1"/>
    </xf>
    <xf numFmtId="0" fontId="108" fillId="0" borderId="16" xfId="0" applyFont="1" applyFill="1" applyBorder="1" applyAlignment="1" applyProtection="1">
      <alignment horizontal="center" vertical="top" wrapText="1"/>
    </xf>
    <xf numFmtId="0" fontId="115" fillId="0" borderId="0" xfId="0" applyFont="1" applyFill="1" applyBorder="1" applyAlignment="1">
      <alignment vertical="center"/>
    </xf>
    <xf numFmtId="0" fontId="116" fillId="0" borderId="0" xfId="0" applyFont="1" applyFill="1" applyBorder="1" applyAlignment="1">
      <alignment horizontal="center" wrapText="1"/>
    </xf>
    <xf numFmtId="0" fontId="117" fillId="0" borderId="0" xfId="0" applyFont="1" applyFill="1" applyBorder="1" applyAlignment="1">
      <alignment horizontal="center" wrapText="1"/>
    </xf>
    <xf numFmtId="0" fontId="118" fillId="0" borderId="1" xfId="0" applyFont="1" applyFill="1" applyBorder="1" applyAlignment="1">
      <alignment horizontal="center" vertical="center" wrapText="1"/>
    </xf>
    <xf numFmtId="0" fontId="118" fillId="0" borderId="1" xfId="0" applyFont="1" applyFill="1" applyBorder="1" applyAlignment="1">
      <alignment vertical="center" wrapText="1"/>
    </xf>
    <xf numFmtId="0" fontId="118" fillId="0" borderId="1" xfId="0" applyFont="1" applyFill="1" applyBorder="1" applyAlignment="1">
      <alignment horizontal="left" vertical="center" wrapText="1"/>
    </xf>
    <xf numFmtId="4" fontId="118" fillId="0" borderId="1" xfId="0" applyNumberFormat="1" applyFont="1" applyFill="1" applyBorder="1" applyAlignment="1">
      <alignment vertical="center" wrapText="1"/>
    </xf>
    <xf numFmtId="0" fontId="119" fillId="0" borderId="1" xfId="0" applyFont="1" applyFill="1" applyBorder="1" applyAlignment="1">
      <alignment horizontal="center" vertical="center" wrapText="1"/>
    </xf>
    <xf numFmtId="9" fontId="118" fillId="0" borderId="1" xfId="0" applyNumberFormat="1" applyFont="1" applyFill="1" applyBorder="1" applyAlignment="1">
      <alignment horizontal="center" vertical="center" wrapText="1"/>
    </xf>
    <xf numFmtId="0" fontId="118" fillId="0" borderId="37" xfId="0" applyFont="1" applyFill="1" applyBorder="1" applyAlignment="1">
      <alignment horizontal="center" vertical="center" wrapText="1"/>
    </xf>
    <xf numFmtId="0" fontId="118" fillId="0" borderId="16" xfId="0" applyFont="1" applyFill="1" applyBorder="1" applyAlignment="1">
      <alignment horizontal="center" vertical="center" wrapText="1"/>
    </xf>
    <xf numFmtId="0" fontId="118" fillId="0" borderId="16" xfId="0" applyFont="1" applyFill="1" applyBorder="1" applyAlignment="1">
      <alignment vertical="center" wrapText="1"/>
    </xf>
    <xf numFmtId="0" fontId="118" fillId="0" borderId="0" xfId="0" applyFont="1" applyFill="1" applyBorder="1" applyAlignment="1">
      <alignment horizontal="center" vertical="center" wrapText="1"/>
    </xf>
    <xf numFmtId="0" fontId="15" fillId="0" borderId="0" xfId="49" applyAlignment="1">
      <alignment vertical="center" wrapText="1"/>
    </xf>
    <xf numFmtId="0" fontId="22" fillId="0" borderId="0" xfId="49" applyFont="1" applyAlignment="1">
      <alignment vertical="center"/>
    </xf>
    <xf numFmtId="0" fontId="17" fillId="0" borderId="0" xfId="49" applyFont="1" applyAlignment="1">
      <alignment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42" fillId="0" borderId="0" xfId="0" applyFont="1" applyBorder="1" applyAlignment="1">
      <alignment horizontal="center" vertical="top" wrapText="1"/>
    </xf>
    <xf numFmtId="0" fontId="0" fillId="0" borderId="14" xfId="0" applyBorder="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25" fillId="0" borderId="1"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1" xfId="0" applyBorder="1" applyAlignment="1">
      <alignment horizontal="center" vertical="center"/>
    </xf>
    <xf numFmtId="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textRotation="255"/>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5" fillId="0" borderId="1" xfId="49" applyFont="1" applyBorder="1" applyAlignment="1">
      <alignment horizontal="center" vertical="center" wrapText="1"/>
    </xf>
    <xf numFmtId="0" fontId="4" fillId="0" borderId="38" xfId="0" applyFont="1" applyFill="1" applyBorder="1" applyAlignment="1" applyProtection="1">
      <alignment horizontal="center" vertical="center" wrapText="1"/>
    </xf>
    <xf numFmtId="9" fontId="4" fillId="0" borderId="38" xfId="0" applyNumberFormat="1" applyFont="1" applyFill="1" applyBorder="1" applyAlignment="1" applyProtection="1">
      <alignment horizontal="center" vertical="center" wrapText="1"/>
    </xf>
    <xf numFmtId="0" fontId="5" fillId="0" borderId="4" xfId="49" applyFont="1" applyBorder="1" applyAlignment="1">
      <alignment horizontal="center" vertical="center" wrapText="1"/>
    </xf>
    <xf numFmtId="0" fontId="5" fillId="0" borderId="6" xfId="49" applyFont="1" applyBorder="1" applyAlignment="1">
      <alignment horizontal="center" vertical="center" wrapText="1"/>
    </xf>
    <xf numFmtId="0" fontId="26" fillId="0" borderId="1" xfId="0" applyFont="1" applyBorder="1" applyAlignment="1">
      <alignment horizontal="center" vertical="center"/>
    </xf>
    <xf numFmtId="0" fontId="3" fillId="0" borderId="1" xfId="0" applyFont="1" applyBorder="1">
      <alignment vertical="center"/>
    </xf>
    <xf numFmtId="0" fontId="3" fillId="0" borderId="2" xfId="0" applyFont="1" applyBorder="1" applyAlignment="1">
      <alignment horizontal="left" vertical="center"/>
    </xf>
    <xf numFmtId="0" fontId="3" fillId="0" borderId="13" xfId="0" applyFont="1" applyBorder="1" applyAlignment="1">
      <alignment horizontal="left" vertical="center"/>
    </xf>
    <xf numFmtId="0" fontId="3" fillId="0" borderId="3" xfId="0" applyFont="1" applyBorder="1" applyAlignment="1">
      <alignment horizontal="left" vertical="center"/>
    </xf>
    <xf numFmtId="0" fontId="0" fillId="0" borderId="0" xfId="0" applyFill="1" applyBorder="1" applyAlignment="1">
      <alignment vertical="center"/>
    </xf>
    <xf numFmtId="0" fontId="120" fillId="0" borderId="1" xfId="0" applyFont="1" applyFill="1" applyBorder="1" applyAlignment="1" applyProtection="1">
      <alignment horizontal="center" vertical="center" wrapText="1"/>
    </xf>
    <xf numFmtId="0" fontId="120" fillId="0" borderId="2" xfId="0" applyFont="1" applyFill="1" applyBorder="1" applyAlignment="1" applyProtection="1">
      <alignment horizontal="center" vertical="center" wrapText="1"/>
    </xf>
    <xf numFmtId="0" fontId="120" fillId="0" borderId="3" xfId="0" applyFont="1" applyFill="1" applyBorder="1" applyAlignment="1" applyProtection="1">
      <alignment horizontal="center" vertical="center" wrapText="1"/>
    </xf>
    <xf numFmtId="0" fontId="121" fillId="0" borderId="17" xfId="0" applyNumberFormat="1" applyFont="1" applyFill="1" applyBorder="1" applyAlignment="1">
      <alignment horizontal="center" vertical="center" wrapText="1"/>
    </xf>
    <xf numFmtId="0" fontId="121" fillId="0" borderId="19" xfId="0" applyNumberFormat="1" applyFont="1" applyFill="1" applyBorder="1" applyAlignment="1">
      <alignment horizontal="center" vertical="center" wrapText="1"/>
    </xf>
    <xf numFmtId="0" fontId="121" fillId="0" borderId="16" xfId="0" applyNumberFormat="1" applyFont="1" applyFill="1" applyBorder="1" applyAlignment="1">
      <alignment horizontal="center" vertical="center" wrapText="1"/>
    </xf>
    <xf numFmtId="0" fontId="121" fillId="0" borderId="24" xfId="0" applyNumberFormat="1" applyFont="1" applyFill="1" applyBorder="1" applyAlignment="1">
      <alignment horizontal="center" vertical="center" wrapText="1"/>
    </xf>
    <xf numFmtId="0" fontId="121" fillId="0" borderId="25" xfId="0" applyNumberFormat="1" applyFont="1" applyFill="1" applyBorder="1" applyAlignment="1">
      <alignment horizontal="center" vertical="center" wrapText="1"/>
    </xf>
    <xf numFmtId="0" fontId="121" fillId="0" borderId="36" xfId="0" applyNumberFormat="1" applyFont="1" applyFill="1" applyBorder="1" applyAlignment="1">
      <alignment horizontal="center" vertical="center" wrapText="1"/>
    </xf>
    <xf numFmtId="0" fontId="121" fillId="0" borderId="20" xfId="0" applyNumberFormat="1" applyFont="1" applyFill="1" applyBorder="1" applyAlignment="1">
      <alignment horizontal="center" vertical="center" wrapText="1"/>
    </xf>
    <xf numFmtId="0" fontId="121" fillId="0" borderId="21" xfId="0" applyNumberFormat="1" applyFont="1" applyFill="1" applyBorder="1" applyAlignment="1">
      <alignment horizontal="center" vertical="center" wrapText="1"/>
    </xf>
    <xf numFmtId="0" fontId="121" fillId="0" borderId="33" xfId="0" applyNumberFormat="1" applyFont="1" applyFill="1" applyBorder="1" applyAlignment="1">
      <alignment horizontal="center" vertical="center" wrapText="1"/>
    </xf>
    <xf numFmtId="9" fontId="121" fillId="0" borderId="33" xfId="0" applyNumberFormat="1" applyFont="1" applyFill="1" applyBorder="1" applyAlignment="1">
      <alignment horizontal="center" vertical="center" wrapText="1"/>
    </xf>
    <xf numFmtId="0" fontId="121" fillId="0" borderId="2" xfId="0" applyNumberFormat="1" applyFont="1" applyFill="1" applyBorder="1" applyAlignment="1">
      <alignment horizontal="left" vertical="center" wrapText="1"/>
    </xf>
    <xf numFmtId="0" fontId="121" fillId="0" borderId="3" xfId="0" applyNumberFormat="1" applyFont="1" applyFill="1" applyBorder="1" applyAlignment="1">
      <alignment horizontal="left" vertical="center" wrapText="1"/>
    </xf>
    <xf numFmtId="0" fontId="121" fillId="0" borderId="1" xfId="0" applyNumberFormat="1" applyFont="1" applyFill="1" applyBorder="1" applyAlignment="1">
      <alignment horizontal="center" vertical="center" wrapText="1"/>
    </xf>
    <xf numFmtId="0" fontId="121" fillId="0" borderId="39" xfId="0" applyFont="1" applyFill="1" applyBorder="1" applyAlignment="1">
      <alignment horizontal="center" vertical="center" wrapText="1"/>
    </xf>
    <xf numFmtId="9" fontId="121" fillId="0" borderId="16" xfId="0" applyNumberFormat="1" applyFont="1" applyFill="1" applyBorder="1" applyAlignment="1">
      <alignment horizontal="center" vertical="center" wrapText="1"/>
    </xf>
    <xf numFmtId="0" fontId="1" fillId="0" borderId="0" xfId="0" applyFont="1">
      <alignmen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vertical="center" wrapText="1"/>
    </xf>
    <xf numFmtId="9" fontId="3" fillId="0" borderId="1" xfId="0" applyNumberFormat="1" applyFont="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5" xfId="0" applyFont="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30" xfId="0" applyFont="1" applyBorder="1" applyAlignment="1">
      <alignment horizontal="center" vertical="center" wrapText="1"/>
    </xf>
    <xf numFmtId="0" fontId="82" fillId="0" borderId="1" xfId="0" applyFont="1" applyBorder="1" applyAlignment="1">
      <alignment horizontal="center" vertical="center"/>
    </xf>
    <xf numFmtId="0" fontId="82" fillId="0" borderId="30" xfId="0" applyFont="1" applyBorder="1" applyAlignment="1">
      <alignment horizontal="center" vertical="center"/>
    </xf>
    <xf numFmtId="9" fontId="26" fillId="0" borderId="1"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13" fillId="0" borderId="0" xfId="0" applyFont="1" applyAlignment="1">
      <alignment horizontal="center" vertical="center"/>
    </xf>
    <xf numFmtId="0" fontId="102" fillId="0" borderId="0" xfId="0" applyFont="1" applyFill="1" applyBorder="1" applyAlignment="1">
      <alignment horizontal="center" vertical="center"/>
    </xf>
    <xf numFmtId="0" fontId="75" fillId="0" borderId="40" xfId="0" applyFont="1" applyFill="1" applyBorder="1" applyAlignment="1" applyProtection="1">
      <alignment horizontal="center" vertical="center" wrapText="1"/>
    </xf>
    <xf numFmtId="0" fontId="15" fillId="0" borderId="41" xfId="0" applyFont="1" applyFill="1" applyBorder="1" applyAlignment="1" applyProtection="1">
      <alignment horizontal="center" vertical="center" wrapText="1"/>
    </xf>
    <xf numFmtId="0" fontId="15" fillId="0" borderId="42" xfId="0" applyFont="1" applyFill="1" applyBorder="1" applyAlignment="1" applyProtection="1">
      <alignment horizontal="center" vertical="center" wrapText="1"/>
    </xf>
    <xf numFmtId="0" fontId="15" fillId="0" borderId="43" xfId="0" applyFont="1" applyFill="1" applyBorder="1" applyAlignment="1" applyProtection="1">
      <alignment horizontal="center" vertical="center" wrapText="1"/>
    </xf>
    <xf numFmtId="0" fontId="75" fillId="0" borderId="29" xfId="0" applyFont="1" applyFill="1" applyBorder="1" applyAlignment="1" applyProtection="1">
      <alignment horizontal="center" vertical="center" wrapText="1"/>
    </xf>
    <xf numFmtId="0" fontId="75" fillId="0" borderId="1" xfId="0" applyFont="1" applyFill="1" applyBorder="1" applyAlignment="1" applyProtection="1">
      <alignment vertical="center" wrapText="1"/>
    </xf>
    <xf numFmtId="0" fontId="122" fillId="0" borderId="1" xfId="0" applyFont="1" applyFill="1" applyBorder="1" applyAlignment="1">
      <alignment horizontal="center" vertical="center"/>
    </xf>
    <xf numFmtId="9" fontId="42" fillId="0" borderId="1" xfId="0" applyNumberFormat="1" applyFont="1" applyFill="1" applyBorder="1" applyAlignment="1">
      <alignment horizontal="center" vertical="center"/>
    </xf>
    <xf numFmtId="0" fontId="75" fillId="0" borderId="2" xfId="0" applyFont="1" applyFill="1" applyBorder="1" applyAlignment="1" applyProtection="1">
      <alignment horizontal="center" vertical="center" wrapText="1"/>
    </xf>
    <xf numFmtId="0" fontId="75" fillId="0" borderId="3" xfId="0" applyFont="1" applyFill="1" applyBorder="1" applyAlignment="1" applyProtection="1">
      <alignment horizontal="center" vertical="center" wrapText="1"/>
    </xf>
    <xf numFmtId="0" fontId="42" fillId="0" borderId="3" xfId="0" applyFont="1" applyFill="1" applyBorder="1" applyAlignment="1">
      <alignment horizontal="center" vertical="center"/>
    </xf>
    <xf numFmtId="0" fontId="75" fillId="0" borderId="1" xfId="0" applyFont="1" applyFill="1" applyBorder="1" applyAlignment="1" applyProtection="1">
      <alignment horizontal="left" vertical="center" wrapText="1"/>
    </xf>
    <xf numFmtId="0" fontId="42" fillId="0" borderId="29" xfId="0" applyFont="1" applyFill="1" applyBorder="1" applyAlignment="1">
      <alignment horizontal="center" vertical="center" wrapText="1"/>
    </xf>
    <xf numFmtId="0" fontId="78" fillId="0" borderId="1" xfId="0" applyFont="1" applyFill="1" applyBorder="1" applyAlignment="1">
      <alignment horizontal="center" vertical="center" wrapText="1"/>
    </xf>
    <xf numFmtId="0" fontId="77" fillId="0" borderId="3" xfId="0" applyFont="1" applyFill="1" applyBorder="1" applyAlignment="1">
      <alignment horizontal="center" vertical="center"/>
    </xf>
    <xf numFmtId="0" fontId="78" fillId="0" borderId="5" xfId="49" applyFont="1" applyFill="1" applyBorder="1" applyAlignment="1">
      <alignment horizontal="center" vertical="center" wrapText="1"/>
    </xf>
    <xf numFmtId="9" fontId="41" fillId="0" borderId="1" xfId="0" applyNumberFormat="1"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9" fontId="77" fillId="0" borderId="1" xfId="0" applyNumberFormat="1" applyFont="1" applyFill="1" applyBorder="1" applyAlignment="1">
      <alignment horizontal="center" vertical="center" wrapText="1"/>
    </xf>
    <xf numFmtId="9" fontId="16" fillId="0" borderId="1" xfId="0" applyNumberFormat="1" applyFont="1" applyFill="1" applyBorder="1" applyAlignment="1" applyProtection="1">
      <alignment horizontal="center" vertical="center" wrapText="1"/>
    </xf>
    <xf numFmtId="0" fontId="78" fillId="0" borderId="6" xfId="49" applyFont="1" applyFill="1" applyBorder="1" applyAlignment="1">
      <alignment horizontal="center" vertical="center" wrapText="1"/>
    </xf>
    <xf numFmtId="0" fontId="41" fillId="0" borderId="1" xfId="0" applyFont="1" applyFill="1" applyBorder="1" applyAlignment="1" applyProtection="1">
      <alignment horizontal="center" vertical="center" wrapText="1"/>
    </xf>
    <xf numFmtId="0" fontId="15" fillId="0" borderId="44" xfId="49" applyFont="1" applyFill="1" applyBorder="1" applyAlignment="1">
      <alignment horizontal="center" vertical="center" wrapText="1"/>
    </xf>
    <xf numFmtId="0" fontId="123" fillId="0" borderId="0" xfId="0" applyFont="1" applyFill="1" applyAlignment="1">
      <alignment horizontal="center" vertical="center" wrapText="1"/>
    </xf>
    <xf numFmtId="0" fontId="42" fillId="0" borderId="0" xfId="0" applyFont="1">
      <alignment vertical="center"/>
    </xf>
    <xf numFmtId="0" fontId="42" fillId="0" borderId="0" xfId="0" applyFont="1" applyAlignment="1">
      <alignment vertical="center" wrapText="1"/>
    </xf>
    <xf numFmtId="0" fontId="42" fillId="0" borderId="0" xfId="0" applyFont="1" applyBorder="1" applyAlignment="1">
      <alignment horizontal="center" vertical="center" wrapText="1"/>
    </xf>
    <xf numFmtId="0" fontId="42" fillId="0" borderId="1" xfId="0" applyFont="1" applyBorder="1" applyAlignment="1">
      <alignment horizontal="center" vertical="center"/>
    </xf>
    <xf numFmtId="0" fontId="42" fillId="0" borderId="1" xfId="0" applyFont="1" applyBorder="1" applyAlignment="1">
      <alignment horizontal="left" vertical="center"/>
    </xf>
    <xf numFmtId="0" fontId="42" fillId="0" borderId="1" xfId="0" applyFont="1" applyBorder="1" applyAlignment="1">
      <alignment horizontal="center" vertical="center" wrapText="1"/>
    </xf>
    <xf numFmtId="177" fontId="42" fillId="0" borderId="1" xfId="0" applyNumberFormat="1" applyFont="1" applyBorder="1" applyAlignment="1">
      <alignment horizontal="center" vertical="center"/>
    </xf>
    <xf numFmtId="177" fontId="42" fillId="0" borderId="1" xfId="0" applyNumberFormat="1" applyFont="1" applyBorder="1" applyAlignment="1">
      <alignment horizontal="center"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textRotation="255"/>
    </xf>
    <xf numFmtId="0" fontId="79" fillId="0" borderId="1" xfId="0" applyFont="1" applyBorder="1" applyAlignment="1">
      <alignment horizontal="center" vertical="center"/>
    </xf>
    <xf numFmtId="0" fontId="42" fillId="0" borderId="1" xfId="0" applyFont="1" applyBorder="1" applyAlignment="1">
      <alignment vertical="center"/>
    </xf>
    <xf numFmtId="177" fontId="79" fillId="0" borderId="1" xfId="0" applyNumberFormat="1" applyFont="1" applyBorder="1" applyAlignment="1">
      <alignment horizontal="center" vertical="center" wrapText="1"/>
    </xf>
    <xf numFmtId="0" fontId="12" fillId="0" borderId="1" xfId="0" applyFont="1" applyFill="1" applyBorder="1" applyAlignment="1">
      <alignment horizontal="center" vertical="center"/>
    </xf>
    <xf numFmtId="9" fontId="12" fillId="0" borderId="4" xfId="0" applyNumberFormat="1" applyFont="1" applyFill="1" applyBorder="1" applyAlignment="1">
      <alignment horizontal="center" vertical="center"/>
    </xf>
    <xf numFmtId="0" fontId="124" fillId="0" borderId="0" xfId="0" applyFont="1" applyAlignment="1">
      <alignment horizontal="center" vertical="center" wrapText="1"/>
    </xf>
    <xf numFmtId="0" fontId="0" fillId="0" borderId="0" xfId="0" applyFont="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 xfId="0" applyFont="1" applyBorder="1" applyAlignment="1">
      <alignment horizontal="left" vertical="center" wrapText="1"/>
    </xf>
    <xf numFmtId="9" fontId="20" fillId="0" borderId="1"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5" fillId="3" borderId="2" xfId="49" applyNumberFormat="1" applyFont="1" applyFill="1" applyBorder="1" applyAlignment="1">
      <alignment horizontal="left" vertical="center" wrapText="1"/>
    </xf>
    <xf numFmtId="0" fontId="5" fillId="3" borderId="13" xfId="49" applyNumberFormat="1" applyFont="1" applyFill="1" applyBorder="1" applyAlignment="1">
      <alignment horizontal="left" vertical="center" wrapText="1"/>
    </xf>
    <xf numFmtId="0" fontId="5" fillId="3" borderId="1" xfId="49" applyNumberFormat="1" applyFont="1" applyFill="1" applyBorder="1" applyAlignment="1" applyProtection="1">
      <alignment horizontal="center" vertical="center" wrapText="1"/>
    </xf>
    <xf numFmtId="0" fontId="20" fillId="0" borderId="6" xfId="0" applyFont="1" applyBorder="1" applyAlignment="1">
      <alignment horizontal="center" vertical="center" wrapText="1"/>
    </xf>
    <xf numFmtId="9" fontId="5" fillId="3" borderId="1" xfId="49" applyNumberFormat="1" applyFont="1" applyFill="1" applyBorder="1" applyAlignment="1">
      <alignment vertical="center" wrapText="1"/>
    </xf>
    <xf numFmtId="0" fontId="86"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8" xfId="0" applyFont="1" applyBorder="1" applyAlignment="1">
      <alignment horizontal="center" vertical="center" wrapText="1"/>
    </xf>
    <xf numFmtId="0" fontId="125" fillId="0" borderId="0" xfId="0" applyFont="1" applyFill="1" applyBorder="1" applyAlignment="1">
      <alignment horizontal="center" vertical="center"/>
    </xf>
    <xf numFmtId="0" fontId="126" fillId="0" borderId="0" xfId="0" applyFont="1" applyFill="1" applyBorder="1" applyAlignment="1">
      <alignment vertical="center"/>
    </xf>
    <xf numFmtId="0" fontId="53" fillId="0" borderId="0" xfId="0" applyNumberFormat="1" applyFont="1" applyFill="1" applyBorder="1" applyAlignment="1">
      <alignment vertical="top"/>
    </xf>
    <xf numFmtId="0" fontId="49" fillId="0" borderId="0" xfId="0" applyFont="1" applyFill="1" applyBorder="1" applyAlignment="1">
      <alignment horizontal="center" vertical="center" wrapText="1"/>
    </xf>
    <xf numFmtId="0" fontId="49" fillId="0" borderId="0" xfId="0" applyFont="1" applyFill="1" applyBorder="1" applyAlignment="1">
      <alignment horizontal="left" vertical="center" wrapText="1"/>
    </xf>
    <xf numFmtId="0" fontId="49" fillId="0" borderId="1" xfId="0" applyFont="1" applyFill="1" applyBorder="1" applyAlignment="1">
      <alignment horizontal="center" vertical="center" wrapText="1"/>
    </xf>
    <xf numFmtId="0" fontId="127" fillId="0" borderId="1"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13" xfId="0" applyFont="1" applyFill="1" applyBorder="1" applyAlignment="1">
      <alignment vertical="center" wrapText="1"/>
    </xf>
    <xf numFmtId="0" fontId="4" fillId="0" borderId="44" xfId="0" applyFont="1" applyFill="1" applyBorder="1" applyAlignment="1">
      <alignment vertical="center" wrapText="1"/>
    </xf>
    <xf numFmtId="0" fontId="5" fillId="0" borderId="1" xfId="0" applyNumberFormat="1" applyFont="1" applyFill="1" applyBorder="1" applyAlignment="1">
      <alignment vertical="center" wrapText="1"/>
    </xf>
    <xf numFmtId="0" fontId="110" fillId="0" borderId="1" xfId="0" applyFont="1" applyFill="1" applyBorder="1" applyAlignment="1" applyProtection="1">
      <alignment horizontal="center" vertical="center" wrapText="1"/>
      <protection locked="0"/>
    </xf>
    <xf numFmtId="0" fontId="26" fillId="0" borderId="1" xfId="51" applyFont="1" applyFill="1" applyBorder="1" applyAlignment="1">
      <alignment horizontal="center" vertical="center" wrapText="1"/>
    </xf>
    <xf numFmtId="0" fontId="26" fillId="0" borderId="1" xfId="51" applyFont="1" applyFill="1" applyBorder="1" applyAlignment="1">
      <alignment vertical="center" wrapText="1"/>
    </xf>
    <xf numFmtId="0" fontId="4" fillId="0" borderId="1" xfId="51" applyFont="1" applyFill="1" applyBorder="1" applyAlignment="1">
      <alignment horizontal="center" vertical="center" wrapText="1"/>
    </xf>
    <xf numFmtId="0" fontId="110" fillId="0" borderId="1" xfId="0" applyFont="1" applyFill="1" applyBorder="1" applyAlignment="1" applyProtection="1">
      <alignment horizontal="center" vertical="center"/>
      <protection locked="0"/>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25" fillId="0" borderId="1" xfId="0" applyFont="1" applyFill="1" applyBorder="1" applyAlignment="1">
      <alignment vertical="center" wrapText="1"/>
    </xf>
    <xf numFmtId="0" fontId="128" fillId="0" borderId="1" xfId="0" applyFont="1" applyFill="1" applyBorder="1" applyAlignment="1" applyProtection="1">
      <alignment horizontal="center" vertical="center"/>
      <protection locked="0"/>
    </xf>
    <xf numFmtId="0" fontId="3" fillId="0" borderId="1" xfId="51" applyFont="1" applyFill="1" applyBorder="1" applyAlignment="1">
      <alignment vertical="center" wrapText="1"/>
    </xf>
    <xf numFmtId="49" fontId="5" fillId="0" borderId="4" xfId="0" applyNumberFormat="1" applyFont="1" applyFill="1" applyBorder="1" applyAlignment="1">
      <alignment horizontal="center" vertical="center" wrapText="1"/>
    </xf>
    <xf numFmtId="0" fontId="128" fillId="0" borderId="1" xfId="0" applyFont="1" applyFill="1" applyBorder="1" applyAlignment="1" applyProtection="1">
      <alignment horizontal="center" vertical="center" wrapText="1"/>
      <protection locked="0"/>
    </xf>
    <xf numFmtId="0" fontId="25" fillId="0" borderId="1" xfId="0" applyNumberFormat="1" applyFont="1" applyFill="1" applyBorder="1" applyAlignment="1" applyProtection="1">
      <alignment horizontal="center" vertical="center" wrapText="1"/>
    </xf>
    <xf numFmtId="9" fontId="25" fillId="0" borderId="1"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25" fillId="0" borderId="1" xfId="0" applyNumberFormat="1" applyFont="1" applyFill="1" applyBorder="1" applyAlignment="1">
      <alignment horizontal="left" vertical="center" wrapText="1"/>
    </xf>
    <xf numFmtId="0" fontId="128" fillId="0" borderId="1" xfId="5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4" fillId="0" borderId="7" xfId="0" applyFont="1" applyFill="1" applyBorder="1" applyAlignment="1" applyProtection="1">
      <alignment horizontal="center" vertical="center" wrapText="1"/>
    </xf>
    <xf numFmtId="0" fontId="54" fillId="0" borderId="28" xfId="0" applyFont="1" applyFill="1" applyBorder="1" applyAlignment="1" applyProtection="1">
      <alignment horizontal="center" vertical="center" wrapText="1"/>
    </xf>
    <xf numFmtId="0" fontId="54" fillId="0" borderId="8" xfId="0" applyFont="1" applyFill="1" applyBorder="1" applyAlignment="1" applyProtection="1">
      <alignment horizontal="center" vertical="center" wrapText="1"/>
    </xf>
    <xf numFmtId="0" fontId="54" fillId="0" borderId="4"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46" xfId="0" applyFont="1" applyFill="1" applyBorder="1" applyAlignment="1" applyProtection="1">
      <alignment horizontal="center" vertical="center" wrapText="1"/>
    </xf>
    <xf numFmtId="0" fontId="54" fillId="0" borderId="47" xfId="0" applyFont="1" applyFill="1" applyBorder="1" applyAlignment="1" applyProtection="1">
      <alignment horizontal="center" vertical="center" wrapText="1"/>
    </xf>
    <xf numFmtId="0" fontId="54" fillId="0" borderId="6" xfId="0" applyFont="1" applyFill="1" applyBorder="1" applyAlignment="1" applyProtection="1">
      <alignment horizontal="center" vertical="center" wrapText="1"/>
    </xf>
    <xf numFmtId="0" fontId="54" fillId="0" borderId="29" xfId="0" applyFont="1" applyFill="1" applyBorder="1" applyAlignment="1" applyProtection="1">
      <alignment horizontal="center" vertical="center" wrapText="1"/>
    </xf>
    <xf numFmtId="0" fontId="54" fillId="0" borderId="1" xfId="0" applyFont="1" applyFill="1" applyBorder="1" applyAlignment="1" applyProtection="1">
      <alignment vertical="center" wrapText="1"/>
    </xf>
    <xf numFmtId="0" fontId="54" fillId="0" borderId="12" xfId="0" applyFont="1" applyFill="1" applyBorder="1" applyAlignment="1" applyProtection="1">
      <alignment horizontal="center" vertical="center" wrapText="1"/>
    </xf>
    <xf numFmtId="0" fontId="4" fillId="0" borderId="48" xfId="0" applyFont="1" applyFill="1" applyBorder="1" applyAlignment="1" applyProtection="1">
      <alignment horizontal="center" vertical="center"/>
    </xf>
    <xf numFmtId="9" fontId="54" fillId="0" borderId="3" xfId="0" applyNumberFormat="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4" fillId="0" borderId="29" xfId="0" applyFont="1" applyFill="1" applyBorder="1" applyAlignment="1" applyProtection="1">
      <alignment vertical="center"/>
    </xf>
    <xf numFmtId="0" fontId="4" fillId="0" borderId="4" xfId="0" applyFont="1" applyFill="1" applyBorder="1" applyAlignment="1" applyProtection="1">
      <alignment horizontal="center" vertical="center"/>
    </xf>
    <xf numFmtId="0" fontId="4" fillId="0" borderId="47" xfId="0" applyFont="1" applyFill="1" applyBorder="1" applyAlignment="1" applyProtection="1">
      <alignment vertical="center"/>
    </xf>
    <xf numFmtId="0" fontId="4" fillId="0" borderId="47" xfId="0" applyFont="1" applyFill="1" applyBorder="1" applyAlignment="1" applyProtection="1">
      <alignment horizontal="center" vertical="center" wrapText="1"/>
    </xf>
    <xf numFmtId="0" fontId="4" fillId="0" borderId="50"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9" fontId="25" fillId="0" borderId="1" xfId="49" applyNumberFormat="1" applyFont="1" applyFill="1" applyBorder="1" applyAlignment="1">
      <alignment horizontal="center" vertical="center" wrapText="1"/>
    </xf>
    <xf numFmtId="0" fontId="121"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5" fillId="0" borderId="40" xfId="0" applyFont="1" applyFill="1" applyBorder="1" applyAlignment="1" applyProtection="1">
      <alignment horizontal="center" vertical="center" wrapText="1"/>
    </xf>
    <xf numFmtId="176" fontId="25" fillId="0" borderId="1" xfId="49" applyNumberFormat="1" applyFont="1" applyFill="1" applyBorder="1" applyAlignment="1">
      <alignment horizontal="center" vertical="center" wrapText="1"/>
    </xf>
    <xf numFmtId="0" fontId="25" fillId="0" borderId="4" xfId="49" applyFont="1" applyFill="1" applyBorder="1" applyAlignment="1">
      <alignment horizontal="center" vertical="center" wrapText="1"/>
    </xf>
    <xf numFmtId="9" fontId="25" fillId="0" borderId="4" xfId="49" applyNumberFormat="1" applyFont="1" applyFill="1" applyBorder="1" applyAlignment="1">
      <alignment horizontal="center" vertical="center" wrapText="1"/>
    </xf>
    <xf numFmtId="0" fontId="4" fillId="0" borderId="47" xfId="0" applyFont="1" applyFill="1" applyBorder="1" applyAlignment="1" applyProtection="1">
      <alignment horizontal="center" vertical="center"/>
    </xf>
    <xf numFmtId="0" fontId="3" fillId="0" borderId="47" xfId="0" applyFont="1" applyFill="1" applyBorder="1" applyAlignment="1">
      <alignment horizontal="center" vertical="center" wrapText="1"/>
    </xf>
    <xf numFmtId="0" fontId="4" fillId="0" borderId="51" xfId="0" applyFont="1" applyFill="1" applyBorder="1" applyAlignment="1" applyProtection="1">
      <alignment horizontal="center" vertical="center" wrapText="1"/>
    </xf>
    <xf numFmtId="0" fontId="4" fillId="0" borderId="48" xfId="0" applyFont="1" applyFill="1" applyBorder="1" applyAlignment="1" applyProtection="1">
      <alignment horizontal="center" vertical="center" wrapText="1"/>
    </xf>
    <xf numFmtId="0" fontId="129" fillId="0" borderId="0" xfId="0" applyFont="1" applyFill="1" applyBorder="1" applyAlignment="1">
      <alignment horizontal="center" vertical="center" wrapText="1"/>
    </xf>
    <xf numFmtId="0" fontId="130" fillId="0" borderId="0" xfId="0" applyFont="1" applyFill="1" applyBorder="1" applyAlignment="1">
      <alignment horizontal="center" vertical="top" wrapText="1"/>
    </xf>
    <xf numFmtId="0" fontId="42" fillId="0" borderId="0" xfId="0" applyFont="1" applyFill="1" applyBorder="1" applyAlignment="1">
      <alignment vertical="center"/>
    </xf>
    <xf numFmtId="0" fontId="4" fillId="0" borderId="38" xfId="0" applyFont="1" applyFill="1" applyBorder="1" applyAlignment="1" applyProtection="1">
      <alignment horizontal="center" vertical="center"/>
    </xf>
    <xf numFmtId="0" fontId="4" fillId="0" borderId="52" xfId="0" applyFont="1" applyFill="1" applyBorder="1" applyAlignment="1" applyProtection="1">
      <alignment horizontal="center" vertical="center"/>
    </xf>
    <xf numFmtId="0" fontId="4" fillId="0" borderId="53" xfId="0" applyFont="1" applyFill="1" applyBorder="1" applyAlignment="1" applyProtection="1">
      <alignment horizontal="center" vertical="center"/>
    </xf>
    <xf numFmtId="0" fontId="4" fillId="0" borderId="54" xfId="0" applyFont="1" applyFill="1" applyBorder="1" applyAlignment="1" applyProtection="1">
      <alignment horizontal="center" vertical="center"/>
    </xf>
    <xf numFmtId="0" fontId="4" fillId="0" borderId="55"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10" fontId="6" fillId="0" borderId="3" xfId="0" applyNumberFormat="1" applyFont="1" applyFill="1" applyBorder="1" applyAlignment="1" applyProtection="1">
      <alignment horizontal="center" vertical="center" wrapText="1"/>
    </xf>
    <xf numFmtId="0" fontId="20" fillId="0" borderId="51" xfId="0" applyFont="1" applyFill="1" applyBorder="1" applyAlignment="1" applyProtection="1">
      <alignment horizontal="center" vertical="center" wrapText="1"/>
    </xf>
    <xf numFmtId="0" fontId="6" fillId="0" borderId="51"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textRotation="255"/>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0" fontId="4" fillId="0" borderId="61" xfId="0" applyFont="1" applyFill="1" applyBorder="1" applyAlignment="1" applyProtection="1">
      <alignment horizontal="center" vertical="center" textRotation="255"/>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0" fontId="4" fillId="0" borderId="64"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4" fillId="0" borderId="65" xfId="0" applyFont="1" applyFill="1" applyBorder="1" applyAlignment="1" applyProtection="1">
      <alignment horizontal="center" vertical="center" wrapText="1"/>
    </xf>
    <xf numFmtId="0" fontId="4" fillId="0" borderId="38" xfId="0" applyFont="1" applyFill="1" applyBorder="1" applyAlignment="1" applyProtection="1">
      <alignment horizontal="left" vertical="center" wrapText="1"/>
    </xf>
    <xf numFmtId="0" fontId="4" fillId="0" borderId="61" xfId="0" applyFont="1" applyFill="1" applyBorder="1" applyAlignment="1" applyProtection="1">
      <alignment horizontal="center" vertical="center" wrapText="1"/>
    </xf>
    <xf numFmtId="0" fontId="4" fillId="0" borderId="65" xfId="0" applyFont="1" applyFill="1" applyBorder="1" applyAlignment="1" applyProtection="1">
      <alignment horizontal="center" vertical="center"/>
    </xf>
    <xf numFmtId="0" fontId="4" fillId="0" borderId="62" xfId="0" applyFont="1" applyFill="1" applyBorder="1" applyAlignment="1" applyProtection="1">
      <alignment horizontal="center" vertical="center"/>
    </xf>
    <xf numFmtId="9" fontId="4" fillId="0" borderId="38" xfId="0" applyNumberFormat="1" applyFont="1" applyFill="1" applyBorder="1" applyAlignment="1" applyProtection="1">
      <alignment horizontal="center" vertical="center"/>
    </xf>
    <xf numFmtId="9" fontId="5" fillId="0" borderId="38" xfId="0" applyNumberFormat="1" applyFont="1" applyFill="1" applyBorder="1" applyAlignment="1" applyProtection="1">
      <alignment horizontal="left" vertical="center" wrapText="1"/>
    </xf>
    <xf numFmtId="0" fontId="5" fillId="0" borderId="38" xfId="0" applyNumberFormat="1" applyFont="1" applyFill="1" applyBorder="1" applyAlignment="1" applyProtection="1">
      <alignment horizontal="center" vertical="center"/>
    </xf>
    <xf numFmtId="0" fontId="5" fillId="0" borderId="38" xfId="0" applyFont="1" applyFill="1" applyBorder="1" applyAlignment="1" applyProtection="1">
      <alignment horizontal="center" vertical="center"/>
    </xf>
    <xf numFmtId="0" fontId="4" fillId="0" borderId="38" xfId="0" applyNumberFormat="1" applyFont="1" applyFill="1" applyBorder="1" applyAlignment="1" applyProtection="1">
      <alignment horizontal="center" vertical="center"/>
    </xf>
    <xf numFmtId="0" fontId="4" fillId="0" borderId="56" xfId="0" applyFont="1" applyFill="1" applyBorder="1" applyAlignment="1" applyProtection="1">
      <alignment horizontal="center" vertical="center"/>
    </xf>
    <xf numFmtId="0" fontId="4" fillId="0" borderId="66"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xf>
    <xf numFmtId="9" fontId="4" fillId="0" borderId="56" xfId="0" applyNumberFormat="1" applyFont="1" applyFill="1" applyBorder="1" applyAlignment="1" applyProtection="1">
      <alignment horizontal="center" vertical="center" wrapText="1"/>
    </xf>
    <xf numFmtId="9" fontId="4" fillId="0" borderId="56" xfId="0" applyNumberFormat="1" applyFont="1" applyFill="1" applyBorder="1" applyAlignment="1" applyProtection="1">
      <alignment horizontal="left" vertical="center" wrapText="1"/>
    </xf>
    <xf numFmtId="9" fontId="4" fillId="0" borderId="61" xfId="0" applyNumberFormat="1" applyFont="1" applyFill="1" applyBorder="1" applyAlignment="1" applyProtection="1">
      <alignment horizontal="center" vertical="center" wrapText="1"/>
    </xf>
    <xf numFmtId="0" fontId="4" fillId="0" borderId="61" xfId="0" applyFont="1" applyFill="1" applyBorder="1" applyAlignment="1" applyProtection="1">
      <alignment horizontal="center" vertical="center"/>
    </xf>
    <xf numFmtId="0" fontId="4" fillId="0" borderId="58" xfId="0" applyFont="1" applyFill="1" applyBorder="1" applyAlignment="1" applyProtection="1">
      <alignment horizontal="center" vertical="center" textRotation="255"/>
    </xf>
    <xf numFmtId="0" fontId="4" fillId="0" borderId="67"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53" xfId="0" applyFont="1" applyFill="1" applyBorder="1" applyAlignment="1">
      <alignment horizontal="left" vertical="center"/>
    </xf>
    <xf numFmtId="0" fontId="4" fillId="0" borderId="69" xfId="0" applyFont="1" applyFill="1" applyBorder="1" applyAlignment="1">
      <alignment horizontal="center" vertical="center"/>
    </xf>
    <xf numFmtId="0" fontId="4" fillId="0" borderId="70" xfId="0" applyFont="1" applyFill="1" applyBorder="1" applyAlignment="1">
      <alignment horizontal="center" vertical="center"/>
    </xf>
    <xf numFmtId="0" fontId="4" fillId="0" borderId="62" xfId="0" applyFont="1" applyFill="1" applyBorder="1" applyAlignment="1">
      <alignment horizontal="center" vertical="center"/>
    </xf>
    <xf numFmtId="0" fontId="131" fillId="0" borderId="0" xfId="0" applyFont="1" applyFill="1" applyAlignment="1" applyProtection="1">
      <alignment horizontal="center" vertical="center" wrapText="1"/>
    </xf>
    <xf numFmtId="0" fontId="41" fillId="0" borderId="0" xfId="0" applyFont="1" applyFill="1" applyAlignment="1" applyProtection="1">
      <alignment horizontal="center" vertical="center" wrapText="1"/>
    </xf>
    <xf numFmtId="0" fontId="11" fillId="0" borderId="1" xfId="0" applyFont="1" applyFill="1" applyBorder="1" applyAlignment="1" applyProtection="1">
      <alignment horizontal="center" vertical="center" wrapText="1"/>
    </xf>
    <xf numFmtId="0" fontId="11" fillId="0" borderId="7" xfId="0" applyFont="1" applyFill="1" applyBorder="1" applyAlignment="1" applyProtection="1">
      <alignment horizontal="center" vertical="center" wrapText="1"/>
    </xf>
    <xf numFmtId="0" fontId="11" fillId="0" borderId="28" xfId="0" applyFont="1" applyFill="1" applyBorder="1" applyAlignment="1" applyProtection="1">
      <alignment horizontal="center" vertical="center" wrapText="1"/>
    </xf>
    <xf numFmtId="0" fontId="11" fillId="0" borderId="8"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textRotation="255" wrapText="1"/>
    </xf>
    <xf numFmtId="0" fontId="6" fillId="0" borderId="1" xfId="49" applyFont="1" applyFill="1" applyBorder="1" applyAlignment="1">
      <alignment horizontal="center" vertical="center" wrapText="1"/>
    </xf>
    <xf numFmtId="9" fontId="11"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0" fontId="57" fillId="0" borderId="3" xfId="0" applyFont="1" applyFill="1" applyBorder="1" applyAlignment="1">
      <alignment horizontal="center" vertical="center" wrapText="1"/>
    </xf>
    <xf numFmtId="58" fontId="6" fillId="0" borderId="1" xfId="0" applyNumberFormat="1" applyFont="1" applyFill="1" applyBorder="1" applyAlignment="1">
      <alignment horizontal="center" vertical="center" wrapText="1"/>
    </xf>
    <xf numFmtId="176" fontId="20" fillId="0" borderId="1" xfId="0" applyNumberFormat="1" applyFont="1" applyFill="1" applyBorder="1" applyAlignment="1" applyProtection="1">
      <alignment horizontal="center" vertical="center" wrapText="1"/>
    </xf>
    <xf numFmtId="0" fontId="20" fillId="0" borderId="4" xfId="0" applyNumberFormat="1"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28" xfId="0" applyFont="1" applyFill="1" applyBorder="1" applyAlignment="1" applyProtection="1">
      <alignment horizontal="center" vertical="center" wrapText="1"/>
    </xf>
    <xf numFmtId="0" fontId="20" fillId="0" borderId="7" xfId="0" applyNumberFormat="1" applyFont="1" applyFill="1" applyBorder="1" applyAlignment="1" applyProtection="1">
      <alignment horizontal="center" vertical="center" wrapText="1"/>
    </xf>
    <xf numFmtId="9" fontId="20" fillId="0" borderId="28" xfId="0" applyNumberFormat="1" applyFont="1" applyFill="1" applyBorder="1" applyAlignment="1" applyProtection="1">
      <alignment horizontal="center" vertical="center" wrapText="1"/>
    </xf>
    <xf numFmtId="9" fontId="20" fillId="0" borderId="8" xfId="0" applyNumberFormat="1" applyFont="1" applyFill="1" applyBorder="1" applyAlignment="1" applyProtection="1">
      <alignment horizontal="center" vertical="center" wrapText="1"/>
    </xf>
    <xf numFmtId="0" fontId="20" fillId="0" borderId="28" xfId="0" applyFont="1" applyFill="1" applyBorder="1" applyAlignment="1" applyProtection="1">
      <alignment horizontal="left" vertical="top" wrapText="1"/>
    </xf>
    <xf numFmtId="0" fontId="0" fillId="0" borderId="0" xfId="0" applyAlignment="1">
      <alignment horizontal="center" vertical="center"/>
    </xf>
    <xf numFmtId="0" fontId="8"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10" fontId="10" fillId="0" borderId="1"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textRotation="255" wrapText="1"/>
    </xf>
    <xf numFmtId="0" fontId="10" fillId="0" borderId="4" xfId="0" applyFont="1" applyBorder="1" applyAlignment="1">
      <alignment horizontal="center" vertical="center" wrapText="1"/>
    </xf>
    <xf numFmtId="0" fontId="50" fillId="0" borderId="1" xfId="0" applyFont="1" applyBorder="1" applyAlignment="1">
      <alignment horizontal="left" vertical="center" wrapText="1"/>
    </xf>
    <xf numFmtId="0" fontId="5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9" fontId="10" fillId="0" borderId="1"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4" xfId="0" applyFont="1" applyBorder="1" applyAlignment="1">
      <alignment vertical="center" wrapText="1"/>
    </xf>
    <xf numFmtId="0" fontId="11" fillId="0" borderId="1" xfId="0" applyFont="1" applyBorder="1" applyAlignment="1">
      <alignment horizontal="center" vertical="center" wrapText="1"/>
    </xf>
    <xf numFmtId="0" fontId="0" fillId="0" borderId="1" xfId="0" applyBorder="1">
      <alignment vertical="center"/>
    </xf>
    <xf numFmtId="0" fontId="14" fillId="0" borderId="1" xfId="0" applyFont="1" applyBorder="1" applyAlignment="1">
      <alignment vertical="center"/>
    </xf>
    <xf numFmtId="0" fontId="14" fillId="0" borderId="2" xfId="0" applyFont="1" applyBorder="1" applyAlignment="1">
      <alignment horizontal="left" vertical="center"/>
    </xf>
    <xf numFmtId="0" fontId="14" fillId="0" borderId="13" xfId="0" applyFont="1" applyBorder="1" applyAlignment="1">
      <alignment horizontal="center" vertical="center"/>
    </xf>
    <xf numFmtId="0" fontId="14" fillId="0" borderId="13" xfId="0" applyFont="1" applyBorder="1" applyAlignment="1">
      <alignment horizontal="left" vertical="center"/>
    </xf>
    <xf numFmtId="0" fontId="14" fillId="0" borderId="3" xfId="0" applyFont="1" applyBorder="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center" vertical="center" wrapText="1"/>
    </xf>
    <xf numFmtId="0" fontId="9" fillId="0" borderId="1" xfId="0" applyFont="1" applyBorder="1" applyAlignment="1">
      <alignment horizontal="left" vertical="center" wrapText="1"/>
    </xf>
    <xf numFmtId="0" fontId="132" fillId="0" borderId="1" xfId="0" applyFont="1" applyBorder="1" applyAlignment="1">
      <alignment horizontal="left" vertical="center" wrapText="1"/>
    </xf>
    <xf numFmtId="0" fontId="132" fillId="0" borderId="1" xfId="0" applyFont="1" applyBorder="1" applyAlignment="1">
      <alignment horizontal="center" vertical="center" wrapText="1"/>
    </xf>
    <xf numFmtId="9" fontId="133" fillId="0" borderId="1" xfId="0" applyNumberFormat="1" applyFont="1" applyBorder="1" applyAlignment="1">
      <alignment horizontal="center" vertical="center" wrapText="1"/>
    </xf>
    <xf numFmtId="0" fontId="134" fillId="0" borderId="1" xfId="0" applyFont="1" applyBorder="1" applyAlignment="1">
      <alignment horizontal="left" vertical="center" wrapText="1"/>
    </xf>
    <xf numFmtId="0" fontId="134" fillId="0" borderId="1" xfId="0" applyFont="1" applyBorder="1" applyAlignment="1">
      <alignment horizontal="center" vertical="center" wrapText="1"/>
    </xf>
    <xf numFmtId="0" fontId="135" fillId="0" borderId="0" xfId="0" applyFont="1" applyAlignment="1">
      <alignment vertical="center"/>
    </xf>
    <xf numFmtId="0" fontId="9" fillId="0" borderId="4" xfId="0" applyFont="1" applyBorder="1" applyAlignment="1">
      <alignment horizontal="center" vertical="center" textRotation="255" wrapText="1"/>
    </xf>
    <xf numFmtId="0" fontId="9" fillId="0" borderId="5" xfId="0" applyFont="1" applyBorder="1" applyAlignment="1">
      <alignment horizontal="center" vertical="center" textRotation="255"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6" fillId="0" borderId="1" xfId="0" applyFont="1" applyFill="1" applyBorder="1" applyAlignment="1">
      <alignment horizontal="center" vertical="center" wrapText="1"/>
    </xf>
    <xf numFmtId="0" fontId="98" fillId="0" borderId="1" xfId="0" applyFont="1" applyBorder="1" applyAlignment="1">
      <alignment horizontal="left" vertical="center" wrapText="1"/>
    </xf>
    <xf numFmtId="0" fontId="98" fillId="0" borderId="1" xfId="0" applyFont="1" applyBorder="1" applyAlignment="1">
      <alignment horizontal="center" vertical="center" wrapText="1"/>
    </xf>
    <xf numFmtId="0" fontId="9" fillId="0" borderId="6" xfId="0" applyFont="1" applyBorder="1" applyAlignment="1">
      <alignment horizontal="center" vertical="center" textRotation="255" wrapText="1"/>
    </xf>
    <xf numFmtId="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1" fillId="0" borderId="4" xfId="0" applyFont="1" applyBorder="1" applyAlignment="1">
      <alignment horizontal="left" vertical="center" wrapText="1"/>
    </xf>
    <xf numFmtId="14" fontId="6" fillId="0" borderId="1" xfId="0" applyNumberFormat="1" applyFont="1" applyBorder="1" applyAlignment="1">
      <alignment horizontal="center" vertical="center" wrapText="1"/>
    </xf>
    <xf numFmtId="9" fontId="50" fillId="0" borderId="1" xfId="0" applyNumberFormat="1" applyFont="1" applyBorder="1" applyAlignment="1">
      <alignment horizontal="center" vertical="center" wrapText="1"/>
    </xf>
    <xf numFmtId="0" fontId="25" fillId="0" borderId="1" xfId="0" applyFont="1" applyBorder="1" applyAlignment="1">
      <alignment vertical="center"/>
    </xf>
    <xf numFmtId="177" fontId="0" fillId="0" borderId="1" xfId="0" applyNumberFormat="1" applyBorder="1" applyAlignment="1">
      <alignment horizontal="center" vertical="center"/>
    </xf>
    <xf numFmtId="49" fontId="3" fillId="0" borderId="1" xfId="0" applyNumberFormat="1" applyFont="1" applyFill="1" applyBorder="1" applyAlignment="1">
      <alignment horizontal="center" vertical="center"/>
    </xf>
    <xf numFmtId="0" fontId="3" fillId="0" borderId="1" xfId="0" applyFont="1" applyBorder="1" applyAlignment="1">
      <alignment vertical="center"/>
    </xf>
    <xf numFmtId="0" fontId="3" fillId="0" borderId="1" xfId="0" applyNumberFormat="1" applyFont="1" applyBorder="1" applyAlignment="1">
      <alignment horizontal="left" vertical="center" wrapText="1"/>
    </xf>
    <xf numFmtId="57" fontId="5" fillId="2" borderId="1" xfId="49" applyNumberFormat="1" applyFont="1" applyFill="1" applyBorder="1" applyAlignment="1" applyProtection="1">
      <alignment horizontal="center" vertical="center" wrapText="1"/>
    </xf>
    <xf numFmtId="9" fontId="5" fillId="2" borderId="1" xfId="49" applyNumberFormat="1" applyFont="1" applyFill="1" applyBorder="1" applyAlignment="1" applyProtection="1">
      <alignment horizontal="center" vertical="center" wrapText="1"/>
    </xf>
    <xf numFmtId="49" fontId="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99" fillId="0" borderId="0" xfId="0" applyFont="1" applyAlignment="1">
      <alignment horizontal="center" vertical="center" wrapText="1"/>
    </xf>
    <xf numFmtId="0" fontId="136" fillId="0" borderId="0" xfId="0" applyFont="1" applyAlignment="1">
      <alignment horizontal="center" vertical="center" wrapText="1"/>
    </xf>
    <xf numFmtId="0" fontId="72" fillId="0" borderId="1" xfId="0" applyFont="1" applyBorder="1" applyAlignment="1">
      <alignment horizontal="center" vertical="center"/>
    </xf>
    <xf numFmtId="0" fontId="137" fillId="0" borderId="2" xfId="0" applyFont="1" applyBorder="1" applyAlignment="1">
      <alignment horizontal="center" vertical="center"/>
    </xf>
    <xf numFmtId="0" fontId="72" fillId="0" borderId="13" xfId="0" applyFont="1" applyBorder="1" applyAlignment="1">
      <alignment horizontal="center" vertical="center"/>
    </xf>
    <xf numFmtId="0" fontId="72" fillId="0" borderId="3" xfId="0" applyFont="1" applyBorder="1" applyAlignment="1">
      <alignment horizontal="center" vertical="center"/>
    </xf>
    <xf numFmtId="0" fontId="72" fillId="0" borderId="7" xfId="0" applyFont="1" applyBorder="1" applyAlignment="1">
      <alignment horizontal="center" vertical="center" wrapText="1"/>
    </xf>
    <xf numFmtId="0" fontId="72" fillId="0" borderId="8" xfId="0" applyFont="1" applyBorder="1" applyAlignment="1">
      <alignment horizontal="center" vertical="center" wrapText="1"/>
    </xf>
    <xf numFmtId="0" fontId="72" fillId="0" borderId="1" xfId="0" applyFont="1" applyBorder="1" applyAlignment="1">
      <alignment vertical="center" wrapText="1"/>
    </xf>
    <xf numFmtId="0" fontId="72" fillId="0" borderId="1" xfId="0" applyFont="1" applyBorder="1" applyAlignment="1">
      <alignment horizontal="center" vertical="center" wrapText="1"/>
    </xf>
    <xf numFmtId="0" fontId="72" fillId="0" borderId="9" xfId="0" applyFont="1" applyBorder="1" applyAlignment="1">
      <alignment horizontal="center" vertical="center" wrapText="1"/>
    </xf>
    <xf numFmtId="0" fontId="72" fillId="0" borderId="10" xfId="0" applyFont="1" applyBorder="1" applyAlignment="1">
      <alignment horizontal="center" vertical="center" wrapText="1"/>
    </xf>
    <xf numFmtId="0" fontId="72" fillId="0" borderId="1" xfId="0" applyFont="1" applyBorder="1" applyAlignment="1">
      <alignment vertical="center"/>
    </xf>
    <xf numFmtId="0" fontId="31" fillId="0" borderId="1" xfId="0" applyFont="1" applyBorder="1" applyAlignment="1">
      <alignment horizontal="center" vertical="center"/>
    </xf>
    <xf numFmtId="9" fontId="72" fillId="0" borderId="1" xfId="0" applyNumberFormat="1" applyFont="1" applyBorder="1" applyAlignment="1">
      <alignment horizontal="center" vertical="center"/>
    </xf>
    <xf numFmtId="0" fontId="138" fillId="0" borderId="1" xfId="0" applyFont="1" applyBorder="1" applyAlignment="1">
      <alignment horizontal="center" vertical="center"/>
    </xf>
    <xf numFmtId="0" fontId="72" fillId="0" borderId="11" xfId="0" applyFont="1" applyBorder="1" applyAlignment="1">
      <alignment horizontal="center" vertical="center" wrapText="1"/>
    </xf>
    <xf numFmtId="0" fontId="72" fillId="0" borderId="12" xfId="0" applyFont="1" applyBorder="1" applyAlignment="1">
      <alignment horizontal="center" vertical="center" wrapText="1"/>
    </xf>
    <xf numFmtId="0" fontId="31" fillId="0" borderId="1" xfId="0" applyFont="1" applyBorder="1">
      <alignment vertical="center"/>
    </xf>
    <xf numFmtId="0" fontId="72" fillId="0" borderId="1" xfId="0" applyNumberFormat="1" applyFont="1" applyBorder="1" applyAlignment="1">
      <alignment horizontal="center" vertical="center" wrapText="1"/>
    </xf>
    <xf numFmtId="0" fontId="72" fillId="0" borderId="2" xfId="0" applyFont="1" applyBorder="1" applyAlignment="1">
      <alignment horizontal="center" vertical="center" wrapText="1"/>
    </xf>
    <xf numFmtId="0" fontId="72" fillId="0" borderId="13" xfId="0" applyFont="1" applyBorder="1" applyAlignment="1">
      <alignment horizontal="center" vertical="center" wrapText="1"/>
    </xf>
    <xf numFmtId="0" fontId="72" fillId="0" borderId="3" xfId="0" applyFont="1" applyBorder="1" applyAlignment="1">
      <alignment horizontal="center" vertical="center" wrapText="1"/>
    </xf>
    <xf numFmtId="0" fontId="72" fillId="0" borderId="2" xfId="0" applyFont="1" applyBorder="1" applyAlignment="1">
      <alignment horizontal="center" vertical="center"/>
    </xf>
    <xf numFmtId="0" fontId="139" fillId="0" borderId="1" xfId="0" applyNumberFormat="1" applyFont="1" applyBorder="1" applyAlignment="1">
      <alignment horizontal="justify" vertical="center" wrapText="1"/>
    </xf>
    <xf numFmtId="0" fontId="137" fillId="0" borderId="1" xfId="0" applyFont="1" applyBorder="1" applyAlignment="1">
      <alignment horizontal="justify" vertical="center" wrapText="1"/>
    </xf>
    <xf numFmtId="0" fontId="139" fillId="0" borderId="1" xfId="0" applyFont="1" applyBorder="1" applyAlignment="1">
      <alignment horizontal="center" vertical="center" textRotation="255"/>
    </xf>
    <xf numFmtId="0" fontId="36" fillId="0" borderId="4" xfId="0" applyFont="1" applyBorder="1" applyAlignment="1">
      <alignment horizontal="center" vertical="center" wrapText="1"/>
    </xf>
    <xf numFmtId="0" fontId="72" fillId="0" borderId="4" xfId="0" applyFont="1" applyBorder="1" applyAlignment="1">
      <alignment horizontal="center" vertical="center"/>
    </xf>
    <xf numFmtId="0" fontId="139" fillId="0" borderId="6" xfId="0" applyFont="1" applyBorder="1" applyAlignment="1">
      <alignment horizontal="center" vertical="center" wrapText="1"/>
    </xf>
    <xf numFmtId="0" fontId="72" fillId="0" borderId="6" xfId="0" applyFont="1" applyBorder="1" applyAlignment="1">
      <alignment horizontal="center" vertical="center"/>
    </xf>
    <xf numFmtId="0" fontId="36" fillId="0" borderId="1" xfId="49" applyFont="1" applyBorder="1" applyAlignment="1">
      <alignment horizontal="center" vertical="center" wrapText="1"/>
    </xf>
    <xf numFmtId="0" fontId="139" fillId="0" borderId="1" xfId="50" applyFont="1" applyFill="1" applyBorder="1" applyAlignment="1">
      <alignment horizontal="left" vertical="center" wrapText="1"/>
    </xf>
    <xf numFmtId="0" fontId="139" fillId="0" borderId="1" xfId="50" applyFont="1" applyFill="1" applyBorder="1" applyAlignment="1">
      <alignment horizontal="center" vertical="center" wrapText="1"/>
    </xf>
    <xf numFmtId="0" fontId="139" fillId="0" borderId="1" xfId="0" applyFont="1" applyBorder="1" applyAlignment="1">
      <alignment horizontal="center" vertical="center"/>
    </xf>
    <xf numFmtId="0" fontId="139" fillId="0" borderId="1" xfId="49" applyFont="1" applyBorder="1" applyAlignment="1">
      <alignment horizontal="center" vertical="center" wrapText="1"/>
    </xf>
    <xf numFmtId="9" fontId="139" fillId="0" borderId="1" xfId="50" applyNumberFormat="1" applyFont="1" applyFill="1" applyBorder="1" applyAlignment="1">
      <alignment horizontal="center" vertical="center" wrapText="1"/>
    </xf>
    <xf numFmtId="0" fontId="139" fillId="0" borderId="1" xfId="0" applyFont="1" applyFill="1" applyBorder="1" applyAlignment="1">
      <alignment horizontal="left" vertical="center" wrapText="1"/>
    </xf>
    <xf numFmtId="0" fontId="36" fillId="0" borderId="1" xfId="0" applyFont="1" applyBorder="1" applyAlignment="1">
      <alignment horizontal="center" vertical="center"/>
    </xf>
    <xf numFmtId="0" fontId="72" fillId="0" borderId="1" xfId="0" applyNumberFormat="1" applyFont="1" applyFill="1" applyBorder="1" applyAlignment="1" applyProtection="1">
      <alignment horizontal="center" vertical="center"/>
    </xf>
    <xf numFmtId="0" fontId="139" fillId="0" borderId="4" xfId="49" applyFont="1" applyBorder="1" applyAlignment="1">
      <alignment horizontal="center" vertical="center" wrapText="1"/>
    </xf>
    <xf numFmtId="0" fontId="137" fillId="0" borderId="1" xfId="0" applyFont="1" applyBorder="1" applyAlignment="1">
      <alignment horizontal="left" vertical="center"/>
    </xf>
    <xf numFmtId="0" fontId="137" fillId="0" borderId="1" xfId="0" applyFont="1" applyBorder="1" applyAlignment="1">
      <alignment horizontal="center" vertical="center"/>
    </xf>
    <xf numFmtId="0" fontId="139" fillId="0" borderId="5" xfId="49" applyFont="1" applyBorder="1" applyAlignment="1">
      <alignment horizontal="center" vertical="center" wrapText="1"/>
    </xf>
    <xf numFmtId="0" fontId="139" fillId="0" borderId="6" xfId="49" applyFont="1" applyBorder="1" applyAlignment="1">
      <alignment horizontal="center" vertical="center" wrapText="1"/>
    </xf>
    <xf numFmtId="0" fontId="36" fillId="0" borderId="5" xfId="49" applyFont="1" applyBorder="1" applyAlignment="1">
      <alignment horizontal="center" vertical="center" wrapText="1"/>
    </xf>
    <xf numFmtId="10" fontId="139" fillId="0" borderId="1" xfId="0" applyNumberFormat="1" applyFont="1" applyBorder="1" applyAlignment="1">
      <alignment horizontal="center" vertical="center"/>
    </xf>
    <xf numFmtId="0" fontId="140" fillId="0" borderId="1" xfId="0" applyFont="1" applyBorder="1" applyAlignment="1">
      <alignment horizontal="justify" vertical="center" wrapText="1"/>
    </xf>
    <xf numFmtId="0" fontId="72" fillId="0" borderId="1" xfId="0" applyFont="1" applyBorder="1" applyAlignment="1">
      <alignment horizontal="left" vertical="center"/>
    </xf>
    <xf numFmtId="0" fontId="36" fillId="0" borderId="6" xfId="49" applyFont="1" applyBorder="1" applyAlignment="1">
      <alignment horizontal="center" vertical="center" wrapText="1"/>
    </xf>
    <xf numFmtId="10" fontId="5" fillId="0" borderId="1" xfId="0" applyNumberFormat="1" applyFont="1" applyBorder="1" applyAlignment="1">
      <alignment horizontal="center" vertical="center"/>
    </xf>
    <xf numFmtId="9" fontId="36" fillId="0" borderId="1" xfId="0" applyNumberFormat="1" applyFont="1" applyBorder="1" applyAlignment="1">
      <alignment horizontal="center" vertical="center"/>
    </xf>
    <xf numFmtId="9" fontId="139" fillId="0" borderId="1" xfId="0" applyNumberFormat="1" applyFont="1" applyBorder="1" applyAlignment="1">
      <alignment horizontal="center" vertical="center"/>
    </xf>
    <xf numFmtId="0" fontId="72" fillId="0" borderId="0" xfId="0" applyFont="1" applyFill="1" applyBorder="1" applyAlignment="1">
      <alignment horizontal="left" vertical="center" wrapText="1"/>
    </xf>
    <xf numFmtId="0" fontId="72" fillId="0" borderId="0" xfId="0" applyFont="1" applyFill="1" applyBorder="1" applyAlignment="1">
      <alignment horizontal="left" vertical="center"/>
    </xf>
    <xf numFmtId="0" fontId="6" fillId="0" borderId="3" xfId="0" applyFont="1" applyFill="1" applyBorder="1" applyAlignment="1" applyProtection="1" quotePrefix="1">
      <alignment horizontal="center" vertical="center" wrapText="1"/>
    </xf>
    <xf numFmtId="0" fontId="6" fillId="0" borderId="51" xfId="0" applyFont="1" applyFill="1" applyBorder="1" applyAlignment="1" applyProtection="1" quotePrefix="1">
      <alignment horizontal="center" vertical="center" wrapText="1"/>
    </xf>
    <xf numFmtId="0" fontId="4" fillId="0" borderId="1" xfId="0" applyFont="1" applyFill="1" applyBorder="1" applyAlignment="1" applyProtection="1" quotePrefix="1">
      <alignment horizontal="center" vertical="center"/>
    </xf>
    <xf numFmtId="0" fontId="4" fillId="0" borderId="4" xfId="0" applyFont="1" applyFill="1" applyBorder="1" applyAlignment="1" applyProtection="1" quotePrefix="1">
      <alignment horizontal="center" vertical="center"/>
    </xf>
    <xf numFmtId="0" fontId="4" fillId="0" borderId="38" xfId="0" applyFont="1" applyFill="1" applyBorder="1" applyAlignment="1" applyProtection="1" quotePrefix="1">
      <alignment horizontal="center" vertical="center" wrapText="1"/>
    </xf>
    <xf numFmtId="0" fontId="5" fillId="0" borderId="1" xfId="0" applyFont="1" applyFill="1" applyBorder="1" applyAlignment="1" quotePrefix="1">
      <alignment horizontal="center" vertical="center"/>
    </xf>
    <xf numFmtId="0" fontId="3" fillId="0" borderId="1" xfId="0" applyFont="1" applyFill="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3"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3" Type="http://schemas.openxmlformats.org/officeDocument/2006/relationships/styles" Target="styles.xml"/><Relationship Id="rId82" Type="http://schemas.openxmlformats.org/officeDocument/2006/relationships/sharedStrings" Target="sharedStrings.xml"/><Relationship Id="rId81" Type="http://schemas.openxmlformats.org/officeDocument/2006/relationships/theme" Target="theme/theme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zoomScale="72" zoomScaleNormal="72" zoomScaleSheetLayoutView="72" workbookViewId="0">
      <selection activeCell="X8" sqref="X8"/>
    </sheetView>
  </sheetViews>
  <sheetFormatPr defaultColWidth="8.875" defaultRowHeight="14.25"/>
  <cols>
    <col min="1" max="1" width="8.875" style="879"/>
    <col min="2" max="5" width="7.5" style="879" customWidth="1"/>
    <col min="6" max="6" width="25.5" style="879" customWidth="1"/>
    <col min="7" max="7" width="7.625" style="879" customWidth="1"/>
    <col min="8" max="8" width="13" style="879" customWidth="1"/>
    <col min="9" max="9" width="12.5" style="879" customWidth="1"/>
    <col min="10" max="10" width="6.625" style="879" customWidth="1"/>
    <col min="11" max="11" width="8.875" style="879" customWidth="1"/>
    <col min="12" max="12" width="14.375" style="879" customWidth="1"/>
    <col min="13" max="13" width="10.75" style="880" customWidth="1"/>
    <col min="14" max="14" width="16.875" style="879" customWidth="1"/>
    <col min="15" max="16384" width="8.875" style="879"/>
  </cols>
  <sheetData>
    <row r="1" ht="39" customHeight="1" spans="1:14">
      <c r="A1" s="881" t="s">
        <v>0</v>
      </c>
      <c r="B1" s="881"/>
      <c r="C1" s="881"/>
      <c r="D1" s="881"/>
      <c r="E1" s="881"/>
      <c r="F1" s="881"/>
      <c r="G1" s="881"/>
      <c r="H1" s="881"/>
      <c r="I1" s="881"/>
      <c r="J1" s="881"/>
      <c r="K1" s="881"/>
      <c r="L1" s="881"/>
      <c r="M1" s="881"/>
      <c r="N1" s="881"/>
    </row>
    <row r="2" ht="15" customHeight="1" spans="1:14">
      <c r="A2" s="881" t="s">
        <v>1</v>
      </c>
      <c r="B2" s="881"/>
      <c r="C2" s="881"/>
      <c r="D2" s="881"/>
      <c r="E2" s="881"/>
      <c r="F2" s="881"/>
      <c r="G2" s="881"/>
      <c r="H2" s="881"/>
      <c r="I2" s="881"/>
      <c r="J2" s="881"/>
      <c r="K2" s="881"/>
      <c r="L2" s="881"/>
      <c r="M2" s="881"/>
      <c r="N2" s="881"/>
    </row>
    <row r="3" ht="27.95" customHeight="1" spans="1:14">
      <c r="A3" s="882" t="s">
        <v>2</v>
      </c>
      <c r="B3" s="882"/>
      <c r="C3" s="883" t="s">
        <v>3</v>
      </c>
      <c r="D3" s="883"/>
      <c r="E3" s="883"/>
      <c r="F3" s="883"/>
      <c r="G3" s="883"/>
      <c r="H3" s="883"/>
      <c r="I3" s="883"/>
      <c r="J3" s="883"/>
      <c r="K3" s="883"/>
      <c r="L3" s="883"/>
      <c r="M3" s="883"/>
      <c r="N3" s="883"/>
    </row>
    <row r="4" ht="27.95" customHeight="1" spans="1:14">
      <c r="A4" s="882" t="s">
        <v>4</v>
      </c>
      <c r="B4" s="882"/>
      <c r="C4" s="883" t="s">
        <v>5</v>
      </c>
      <c r="D4" s="883"/>
      <c r="E4" s="883"/>
      <c r="F4" s="883"/>
      <c r="G4" s="883"/>
      <c r="H4" s="883"/>
      <c r="I4" s="882" t="s">
        <v>6</v>
      </c>
      <c r="J4" s="882"/>
      <c r="K4" s="882" t="s">
        <v>7</v>
      </c>
      <c r="L4" s="882"/>
      <c r="M4" s="882"/>
      <c r="N4" s="882"/>
    </row>
    <row r="5" ht="27.95" customHeight="1" spans="1:14">
      <c r="A5" s="882"/>
      <c r="B5" s="882"/>
      <c r="C5" s="882"/>
      <c r="D5" s="882"/>
      <c r="E5" s="882" t="s">
        <v>8</v>
      </c>
      <c r="F5" s="882"/>
      <c r="G5" s="882" t="s">
        <v>9</v>
      </c>
      <c r="H5" s="882"/>
      <c r="I5" s="882" t="s">
        <v>10</v>
      </c>
      <c r="J5" s="882"/>
      <c r="K5" s="882" t="s">
        <v>11</v>
      </c>
      <c r="L5" s="882" t="s">
        <v>12</v>
      </c>
      <c r="M5" s="884" t="s">
        <v>13</v>
      </c>
      <c r="N5" s="884"/>
    </row>
    <row r="6" ht="27.95" customHeight="1" spans="1:14">
      <c r="A6" s="884" t="s">
        <v>14</v>
      </c>
      <c r="B6" s="884"/>
      <c r="C6" s="882" t="s">
        <v>15</v>
      </c>
      <c r="D6" s="882"/>
      <c r="E6" s="882" t="s">
        <v>16</v>
      </c>
      <c r="F6" s="882"/>
      <c r="G6" s="882" t="s">
        <v>17</v>
      </c>
      <c r="H6" s="882"/>
      <c r="I6" s="882" t="s">
        <v>17</v>
      </c>
      <c r="J6" s="882"/>
      <c r="K6" s="882" t="s">
        <v>18</v>
      </c>
      <c r="L6" s="885" t="s">
        <v>19</v>
      </c>
      <c r="M6" s="886" t="s">
        <v>18</v>
      </c>
      <c r="N6" s="886"/>
    </row>
    <row r="7" ht="27.95" customHeight="1" spans="1:14">
      <c r="A7" s="884" t="s">
        <v>14</v>
      </c>
      <c r="B7" s="884"/>
      <c r="C7" s="882" t="s">
        <v>20</v>
      </c>
      <c r="D7" s="882"/>
      <c r="E7" s="882" t="s">
        <v>21</v>
      </c>
      <c r="F7" s="882"/>
      <c r="G7" s="882" t="s">
        <v>17</v>
      </c>
      <c r="H7" s="882"/>
      <c r="I7" s="882" t="s">
        <v>17</v>
      </c>
      <c r="J7" s="882"/>
      <c r="K7" s="882" t="s">
        <v>22</v>
      </c>
      <c r="L7" s="885" t="s">
        <v>19</v>
      </c>
      <c r="M7" s="886" t="s">
        <v>18</v>
      </c>
      <c r="N7" s="886"/>
    </row>
    <row r="8" ht="27.95" customHeight="1" spans="1:14">
      <c r="A8" s="884" t="s">
        <v>14</v>
      </c>
      <c r="B8" s="884"/>
      <c r="C8" s="882" t="s">
        <v>23</v>
      </c>
      <c r="D8" s="882"/>
      <c r="E8" s="882" t="s">
        <v>21</v>
      </c>
      <c r="F8" s="882"/>
      <c r="G8" s="882" t="s">
        <v>16</v>
      </c>
      <c r="H8" s="882"/>
      <c r="I8" s="882" t="s">
        <v>16</v>
      </c>
      <c r="J8" s="882"/>
      <c r="K8" s="882" t="s">
        <v>22</v>
      </c>
      <c r="L8" s="885" t="s">
        <v>16</v>
      </c>
      <c r="M8" s="886" t="s">
        <v>16</v>
      </c>
      <c r="N8" s="886"/>
    </row>
    <row r="9" ht="27.95" customHeight="1" spans="1:14">
      <c r="A9" s="884" t="s">
        <v>14</v>
      </c>
      <c r="B9" s="884"/>
      <c r="C9" s="882" t="s">
        <v>24</v>
      </c>
      <c r="D9" s="882"/>
      <c r="E9" s="882" t="s">
        <v>21</v>
      </c>
      <c r="F9" s="882"/>
      <c r="G9" s="882" t="s">
        <v>16</v>
      </c>
      <c r="H9" s="882"/>
      <c r="I9" s="882" t="s">
        <v>16</v>
      </c>
      <c r="J9" s="882"/>
      <c r="K9" s="882" t="s">
        <v>22</v>
      </c>
      <c r="L9" s="885" t="s">
        <v>16</v>
      </c>
      <c r="M9" s="886" t="s">
        <v>16</v>
      </c>
      <c r="N9" s="886"/>
    </row>
    <row r="10" ht="27.95" customHeight="1" spans="1:14">
      <c r="A10" s="884"/>
      <c r="B10" s="884"/>
      <c r="C10" s="884"/>
      <c r="D10" s="884"/>
      <c r="E10" s="884"/>
      <c r="F10" s="884"/>
      <c r="G10" s="884"/>
      <c r="H10" s="884"/>
      <c r="I10" s="884"/>
      <c r="J10" s="884"/>
      <c r="K10" s="884"/>
      <c r="L10" s="884"/>
      <c r="M10" s="884"/>
      <c r="N10" s="884"/>
    </row>
    <row r="11" ht="27.95" customHeight="1" spans="1:14">
      <c r="A11" s="884" t="s">
        <v>25</v>
      </c>
      <c r="B11" s="884"/>
      <c r="C11" s="884" t="s">
        <v>21</v>
      </c>
      <c r="D11" s="884"/>
      <c r="E11" s="884"/>
      <c r="F11" s="884"/>
      <c r="G11" s="884"/>
      <c r="H11" s="884"/>
      <c r="I11" s="884"/>
      <c r="J11" s="884"/>
      <c r="K11" s="884"/>
      <c r="L11" s="884"/>
      <c r="M11" s="884"/>
      <c r="N11" s="884"/>
    </row>
    <row r="12" ht="27.95" customHeight="1" spans="1:14">
      <c r="A12" s="882" t="s">
        <v>26</v>
      </c>
      <c r="B12" s="882"/>
      <c r="C12" s="882" t="s">
        <v>27</v>
      </c>
      <c r="D12" s="882"/>
      <c r="E12" s="882"/>
      <c r="F12" s="882"/>
      <c r="G12" s="882"/>
      <c r="H12" s="882"/>
      <c r="I12" s="882" t="s">
        <v>28</v>
      </c>
      <c r="J12" s="882"/>
      <c r="K12" s="882"/>
      <c r="L12" s="882"/>
      <c r="M12" s="882"/>
      <c r="N12" s="882"/>
    </row>
    <row r="13" ht="87.95" customHeight="1" spans="1:14">
      <c r="A13" s="882"/>
      <c r="B13" s="882"/>
      <c r="C13" s="887" t="s">
        <v>29</v>
      </c>
      <c r="D13" s="887"/>
      <c r="E13" s="887"/>
      <c r="F13" s="887"/>
      <c r="G13" s="887"/>
      <c r="H13" s="887"/>
      <c r="I13" s="887" t="s">
        <v>30</v>
      </c>
      <c r="J13" s="887"/>
      <c r="K13" s="887"/>
      <c r="L13" s="887"/>
      <c r="M13" s="887"/>
      <c r="N13" s="887"/>
    </row>
    <row r="14" ht="27.95" customHeight="1" spans="1:14">
      <c r="A14" s="882"/>
      <c r="B14" s="882" t="s">
        <v>31</v>
      </c>
      <c r="C14" s="882"/>
      <c r="D14" s="882" t="s">
        <v>32</v>
      </c>
      <c r="E14" s="882"/>
      <c r="F14" s="882" t="s">
        <v>33</v>
      </c>
      <c r="G14" s="882"/>
      <c r="H14" s="882" t="s">
        <v>34</v>
      </c>
      <c r="I14" s="882" t="s">
        <v>35</v>
      </c>
      <c r="J14" s="882" t="s">
        <v>11</v>
      </c>
      <c r="K14" s="882" t="s">
        <v>36</v>
      </c>
      <c r="L14" s="882" t="s">
        <v>37</v>
      </c>
      <c r="M14" s="884" t="s">
        <v>13</v>
      </c>
      <c r="N14" s="884" t="s">
        <v>25</v>
      </c>
    </row>
    <row r="15" ht="27.95" customHeight="1" spans="1:14">
      <c r="A15" s="888" t="s">
        <v>38</v>
      </c>
      <c r="B15" s="884" t="s">
        <v>39</v>
      </c>
      <c r="C15" s="884"/>
      <c r="D15" s="884" t="s">
        <v>40</v>
      </c>
      <c r="E15" s="884"/>
      <c r="F15" s="884" t="s">
        <v>41</v>
      </c>
      <c r="G15" s="884"/>
      <c r="H15" s="884" t="s">
        <v>42</v>
      </c>
      <c r="I15" s="884" t="s">
        <v>43</v>
      </c>
      <c r="J15" s="884" t="s">
        <v>44</v>
      </c>
      <c r="K15" s="884" t="s">
        <v>45</v>
      </c>
      <c r="L15" s="884" t="s">
        <v>46</v>
      </c>
      <c r="M15" s="886" t="s">
        <v>44</v>
      </c>
      <c r="N15" s="884" t="s">
        <v>21</v>
      </c>
    </row>
    <row r="16" ht="27.95" customHeight="1" spans="1:14">
      <c r="A16" s="888" t="s">
        <v>38</v>
      </c>
      <c r="B16" s="884" t="s">
        <v>47</v>
      </c>
      <c r="C16" s="884"/>
      <c r="D16" s="884" t="s">
        <v>48</v>
      </c>
      <c r="E16" s="884"/>
      <c r="F16" s="884" t="s">
        <v>49</v>
      </c>
      <c r="G16" s="884"/>
      <c r="H16" s="884" t="s">
        <v>50</v>
      </c>
      <c r="I16" s="884" t="s">
        <v>43</v>
      </c>
      <c r="J16" s="884" t="s">
        <v>18</v>
      </c>
      <c r="K16" s="884" t="s">
        <v>51</v>
      </c>
      <c r="L16" s="884" t="s">
        <v>46</v>
      </c>
      <c r="M16" s="886" t="s">
        <v>18</v>
      </c>
      <c r="N16" s="884" t="s">
        <v>21</v>
      </c>
    </row>
    <row r="17" ht="27.95" customHeight="1" spans="1:14">
      <c r="A17" s="888" t="s">
        <v>38</v>
      </c>
      <c r="B17" s="884" t="s">
        <v>47</v>
      </c>
      <c r="C17" s="884"/>
      <c r="D17" s="884" t="s">
        <v>48</v>
      </c>
      <c r="E17" s="884"/>
      <c r="F17" s="884" t="s">
        <v>52</v>
      </c>
      <c r="G17" s="884"/>
      <c r="H17" s="884" t="s">
        <v>53</v>
      </c>
      <c r="I17" s="884" t="s">
        <v>44</v>
      </c>
      <c r="J17" s="884" t="s">
        <v>18</v>
      </c>
      <c r="K17" s="884" t="s">
        <v>54</v>
      </c>
      <c r="L17" s="884" t="s">
        <v>46</v>
      </c>
      <c r="M17" s="886" t="s">
        <v>18</v>
      </c>
      <c r="N17" s="884" t="s">
        <v>21</v>
      </c>
    </row>
    <row r="18" ht="27.95" customHeight="1" spans="1:14">
      <c r="A18" s="888" t="s">
        <v>38</v>
      </c>
      <c r="B18" s="884" t="s">
        <v>47</v>
      </c>
      <c r="C18" s="884"/>
      <c r="D18" s="884" t="s">
        <v>55</v>
      </c>
      <c r="E18" s="884"/>
      <c r="F18" s="884" t="s">
        <v>56</v>
      </c>
      <c r="G18" s="884"/>
      <c r="H18" s="884" t="s">
        <v>57</v>
      </c>
      <c r="I18" s="884" t="s">
        <v>58</v>
      </c>
      <c r="J18" s="884" t="s">
        <v>18</v>
      </c>
      <c r="K18" s="884" t="s">
        <v>21</v>
      </c>
      <c r="L18" s="884" t="s">
        <v>59</v>
      </c>
      <c r="M18" s="886" t="s">
        <v>60</v>
      </c>
      <c r="N18" s="884" t="s">
        <v>21</v>
      </c>
    </row>
    <row r="19" ht="27.95" customHeight="1" spans="1:14">
      <c r="A19" s="888" t="s">
        <v>38</v>
      </c>
      <c r="B19" s="884" t="s">
        <v>47</v>
      </c>
      <c r="C19" s="884"/>
      <c r="D19" s="884" t="s">
        <v>61</v>
      </c>
      <c r="E19" s="884"/>
      <c r="F19" s="884" t="s">
        <v>62</v>
      </c>
      <c r="G19" s="884"/>
      <c r="H19" s="884" t="s">
        <v>63</v>
      </c>
      <c r="I19" s="884" t="s">
        <v>58</v>
      </c>
      <c r="J19" s="884" t="s">
        <v>18</v>
      </c>
      <c r="K19" s="884" t="s">
        <v>21</v>
      </c>
      <c r="L19" s="884" t="s">
        <v>59</v>
      </c>
      <c r="M19" s="886" t="s">
        <v>60</v>
      </c>
      <c r="N19" s="884" t="s">
        <v>21</v>
      </c>
    </row>
    <row r="20" ht="27.95" customHeight="1" spans="1:14">
      <c r="A20" s="888" t="s">
        <v>38</v>
      </c>
      <c r="B20" s="884" t="s">
        <v>64</v>
      </c>
      <c r="C20" s="884"/>
      <c r="D20" s="884" t="s">
        <v>65</v>
      </c>
      <c r="E20" s="884"/>
      <c r="F20" s="884" t="s">
        <v>66</v>
      </c>
      <c r="G20" s="884"/>
      <c r="H20" s="884" t="s">
        <v>67</v>
      </c>
      <c r="I20" s="884" t="s">
        <v>58</v>
      </c>
      <c r="J20" s="884" t="s">
        <v>68</v>
      </c>
      <c r="K20" s="884" t="s">
        <v>21</v>
      </c>
      <c r="L20" s="884" t="s">
        <v>59</v>
      </c>
      <c r="M20" s="886" t="s">
        <v>69</v>
      </c>
      <c r="N20" s="884" t="s">
        <v>21</v>
      </c>
    </row>
    <row r="21" ht="27.95" customHeight="1" spans="1:14">
      <c r="A21" s="888" t="s">
        <v>38</v>
      </c>
      <c r="B21" s="884" t="s">
        <v>64</v>
      </c>
      <c r="C21" s="884"/>
      <c r="D21" s="884" t="s">
        <v>70</v>
      </c>
      <c r="E21" s="884"/>
      <c r="F21" s="884" t="s">
        <v>71</v>
      </c>
      <c r="G21" s="884"/>
      <c r="H21" s="884" t="s">
        <v>72</v>
      </c>
      <c r="I21" s="884" t="s">
        <v>58</v>
      </c>
      <c r="J21" s="884" t="s">
        <v>68</v>
      </c>
      <c r="K21" s="884" t="s">
        <v>21</v>
      </c>
      <c r="L21" s="884" t="s">
        <v>59</v>
      </c>
      <c r="M21" s="886" t="s">
        <v>69</v>
      </c>
      <c r="N21" s="884" t="s">
        <v>21</v>
      </c>
    </row>
    <row r="22" ht="27.95" customHeight="1" spans="1:14">
      <c r="A22" s="888" t="s">
        <v>38</v>
      </c>
      <c r="B22" s="884" t="s">
        <v>64</v>
      </c>
      <c r="C22" s="884"/>
      <c r="D22" s="884" t="s">
        <v>73</v>
      </c>
      <c r="E22" s="884"/>
      <c r="F22" s="884" t="s">
        <v>74</v>
      </c>
      <c r="G22" s="884"/>
      <c r="H22" s="884" t="s">
        <v>75</v>
      </c>
      <c r="I22" s="884" t="s">
        <v>58</v>
      </c>
      <c r="J22" s="884" t="s">
        <v>76</v>
      </c>
      <c r="K22" s="884" t="s">
        <v>21</v>
      </c>
      <c r="L22" s="884" t="s">
        <v>59</v>
      </c>
      <c r="M22" s="886" t="s">
        <v>77</v>
      </c>
      <c r="N22" s="884" t="s">
        <v>21</v>
      </c>
    </row>
    <row r="23" ht="27.95" customHeight="1" spans="1:14">
      <c r="A23" s="888" t="s">
        <v>38</v>
      </c>
      <c r="B23" s="884" t="s">
        <v>78</v>
      </c>
      <c r="C23" s="884"/>
      <c r="D23" s="884" t="s">
        <v>79</v>
      </c>
      <c r="E23" s="884"/>
      <c r="F23" s="884" t="s">
        <v>80</v>
      </c>
      <c r="G23" s="884"/>
      <c r="H23" s="884" t="s">
        <v>81</v>
      </c>
      <c r="I23" s="884" t="s">
        <v>82</v>
      </c>
      <c r="J23" s="884" t="s">
        <v>18</v>
      </c>
      <c r="K23" s="884" t="s">
        <v>83</v>
      </c>
      <c r="L23" s="884" t="s">
        <v>46</v>
      </c>
      <c r="M23" s="886" t="s">
        <v>18</v>
      </c>
      <c r="N23" s="884" t="s">
        <v>21</v>
      </c>
    </row>
    <row r="24" ht="18" hidden="1" customHeight="1" spans="1:14">
      <c r="A24" s="888"/>
      <c r="B24" s="888"/>
      <c r="C24" s="888"/>
      <c r="D24" s="888"/>
      <c r="E24" s="888"/>
      <c r="F24" s="888"/>
      <c r="G24" s="888"/>
      <c r="H24" s="888"/>
      <c r="I24" s="888"/>
      <c r="J24" s="888"/>
      <c r="K24" s="888"/>
      <c r="L24" s="888"/>
      <c r="M24" s="888"/>
      <c r="N24" s="888"/>
    </row>
    <row r="25" ht="27.95" customHeight="1" spans="1:14">
      <c r="A25" s="889" t="s">
        <v>84</v>
      </c>
      <c r="B25" s="889"/>
      <c r="C25" s="889"/>
      <c r="D25" s="889"/>
      <c r="E25" s="889"/>
      <c r="F25" s="889"/>
      <c r="G25" s="889"/>
      <c r="H25" s="889"/>
      <c r="I25" s="889"/>
      <c r="J25" s="889">
        <v>100</v>
      </c>
      <c r="K25" s="890"/>
      <c r="L25" s="890"/>
      <c r="M25" s="891" t="s">
        <v>85</v>
      </c>
      <c r="N25" s="882"/>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B16:C19"/>
    <mergeCell ref="B20:C22"/>
    <mergeCell ref="D16:E17"/>
    <mergeCell ref="A6:B9"/>
    <mergeCell ref="A12:B13"/>
  </mergeCells>
  <printOptions horizontalCentered="1"/>
  <pageMargins left="0.550694444444444" right="0.550694444444444" top="0.472222222222222" bottom="0.472222222222222" header="0.5" footer="0.5"/>
  <pageSetup paperSize="9" scale="8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view="pageBreakPreview" zoomScaleNormal="100" workbookViewId="0">
      <selection activeCell="C2" sqref="C2:K2"/>
    </sheetView>
  </sheetViews>
  <sheetFormatPr defaultColWidth="9" defaultRowHeight="13.5"/>
  <cols>
    <col min="1" max="1" width="5.25833333333333" customWidth="1"/>
    <col min="2" max="2" width="9.55833333333333" customWidth="1"/>
    <col min="3" max="3" width="11.1833333333333" style="1047" customWidth="1"/>
    <col min="5" max="5" width="17.875" customWidth="1"/>
    <col min="6" max="6" width="12.5" customWidth="1"/>
    <col min="7" max="7" width="10" customWidth="1"/>
    <col min="8" max="9" width="6.75" customWidth="1"/>
    <col min="10" max="10" width="8.5" customWidth="1"/>
    <col min="11" max="11" width="11.5" customWidth="1"/>
  </cols>
  <sheetData>
    <row r="1" ht="53" customHeight="1" spans="1:11">
      <c r="A1" s="1048" t="s">
        <v>360</v>
      </c>
      <c r="B1" s="1048"/>
      <c r="C1" s="1048"/>
      <c r="D1" s="1048"/>
      <c r="E1" s="1048"/>
      <c r="F1" s="1048"/>
      <c r="G1" s="1048"/>
      <c r="H1" s="1048"/>
      <c r="I1" s="1048"/>
      <c r="J1" s="1048"/>
      <c r="K1" s="1048"/>
    </row>
    <row r="2" ht="25" customHeight="1" spans="1:11">
      <c r="A2" s="1049" t="s">
        <v>2</v>
      </c>
      <c r="B2" s="1049"/>
      <c r="C2" s="1049" t="s">
        <v>361</v>
      </c>
      <c r="D2" s="1049"/>
      <c r="E2" s="1049"/>
      <c r="F2" s="1049"/>
      <c r="G2" s="1049"/>
      <c r="H2" s="1049"/>
      <c r="I2" s="1049"/>
      <c r="J2" s="1049"/>
      <c r="K2" s="1049"/>
    </row>
    <row r="3" ht="25" customHeight="1" spans="1:11">
      <c r="A3" s="1049" t="s">
        <v>4</v>
      </c>
      <c r="B3" s="1049"/>
      <c r="C3" s="1049" t="s">
        <v>362</v>
      </c>
      <c r="D3" s="1049"/>
      <c r="E3" s="1049"/>
      <c r="F3" s="1049"/>
      <c r="G3" s="1050" t="s">
        <v>6</v>
      </c>
      <c r="H3" s="1050"/>
      <c r="I3" s="1049" t="s">
        <v>363</v>
      </c>
      <c r="J3" s="1049"/>
      <c r="K3" s="1049"/>
    </row>
    <row r="4" ht="25" customHeight="1" spans="1:11">
      <c r="A4" s="1049" t="s">
        <v>157</v>
      </c>
      <c r="B4" s="1049"/>
      <c r="C4" s="1051"/>
      <c r="D4" s="1051"/>
      <c r="E4" s="1049" t="s">
        <v>8</v>
      </c>
      <c r="F4" s="1049" t="s">
        <v>9</v>
      </c>
      <c r="G4" s="1049" t="s">
        <v>10</v>
      </c>
      <c r="H4" s="1049"/>
      <c r="I4" s="1049" t="s">
        <v>11</v>
      </c>
      <c r="J4" s="1049" t="s">
        <v>158</v>
      </c>
      <c r="K4" s="1049" t="s">
        <v>13</v>
      </c>
    </row>
    <row r="5" ht="25" customHeight="1" spans="1:11">
      <c r="A5" s="1049"/>
      <c r="B5" s="1049"/>
      <c r="C5" s="1051"/>
      <c r="D5" s="1051"/>
      <c r="E5" s="1049"/>
      <c r="F5" s="1049"/>
      <c r="G5" s="1049"/>
      <c r="H5" s="1049"/>
      <c r="I5" s="1049"/>
      <c r="J5" s="1049"/>
      <c r="K5" s="1049"/>
    </row>
    <row r="6" ht="25" customHeight="1" spans="1:11">
      <c r="A6" s="1049"/>
      <c r="B6" s="1049"/>
      <c r="C6" s="1051" t="s">
        <v>159</v>
      </c>
      <c r="D6" s="1052"/>
      <c r="E6" s="1051">
        <v>4</v>
      </c>
      <c r="F6" s="1051">
        <v>4</v>
      </c>
      <c r="G6" s="1051">
        <v>4</v>
      </c>
      <c r="H6" s="1051"/>
      <c r="I6" s="1051">
        <v>10</v>
      </c>
      <c r="J6" s="1053">
        <f>G6/F6</f>
        <v>1</v>
      </c>
      <c r="K6" s="1051">
        <f>I6*J6</f>
        <v>10</v>
      </c>
    </row>
    <row r="7" ht="25" customHeight="1" spans="1:11">
      <c r="A7" s="1049"/>
      <c r="B7" s="1049"/>
      <c r="C7" s="1051" t="s">
        <v>160</v>
      </c>
      <c r="D7" s="1051"/>
      <c r="E7" s="1051"/>
      <c r="F7" s="1051"/>
      <c r="G7" s="1051"/>
      <c r="H7" s="1051"/>
      <c r="I7" s="1051" t="s">
        <v>161</v>
      </c>
      <c r="J7" s="1051"/>
      <c r="K7" s="1051" t="s">
        <v>161</v>
      </c>
    </row>
    <row r="8" ht="25" customHeight="1" spans="1:11">
      <c r="A8" s="1049"/>
      <c r="B8" s="1049"/>
      <c r="C8" s="1054" t="s">
        <v>162</v>
      </c>
      <c r="D8" s="1055"/>
      <c r="E8" s="1051">
        <v>4</v>
      </c>
      <c r="F8" s="1055">
        <v>4</v>
      </c>
      <c r="G8" s="1054">
        <v>4</v>
      </c>
      <c r="H8" s="1055"/>
      <c r="I8" s="1051">
        <v>10</v>
      </c>
      <c r="J8" s="1053">
        <f>G8/F8</f>
        <v>1</v>
      </c>
      <c r="K8" s="1051">
        <v>10</v>
      </c>
    </row>
    <row r="9" ht="25" customHeight="1" spans="1:11">
      <c r="A9" s="1049"/>
      <c r="B9" s="1049"/>
      <c r="C9" s="1051" t="s">
        <v>163</v>
      </c>
      <c r="D9" s="1051"/>
      <c r="E9" s="1051"/>
      <c r="F9" s="1051"/>
      <c r="G9" s="1051"/>
      <c r="H9" s="1051"/>
      <c r="I9" s="1051"/>
      <c r="J9" s="1053"/>
      <c r="K9" s="1051"/>
    </row>
    <row r="10" ht="25" customHeight="1" spans="1:11">
      <c r="A10" s="1049"/>
      <c r="B10" s="1049"/>
      <c r="C10" s="1051" t="s">
        <v>164</v>
      </c>
      <c r="D10" s="1051"/>
      <c r="E10" s="1051"/>
      <c r="F10" s="1051"/>
      <c r="G10" s="1051"/>
      <c r="H10" s="1051"/>
      <c r="I10" s="1051" t="s">
        <v>161</v>
      </c>
      <c r="J10" s="1051"/>
      <c r="K10" s="1051" t="s">
        <v>161</v>
      </c>
    </row>
    <row r="11" ht="25" customHeight="1" spans="1:11">
      <c r="A11" s="1049" t="s">
        <v>26</v>
      </c>
      <c r="B11" s="1049" t="s">
        <v>27</v>
      </c>
      <c r="C11" s="1049"/>
      <c r="D11" s="1049"/>
      <c r="E11" s="1049"/>
      <c r="F11" s="1049"/>
      <c r="G11" s="1049" t="s">
        <v>28</v>
      </c>
      <c r="H11" s="1049"/>
      <c r="I11" s="1049"/>
      <c r="J11" s="1049"/>
      <c r="K11" s="1049"/>
    </row>
    <row r="12" ht="57" customHeight="1" spans="1:11">
      <c r="A12" s="1049"/>
      <c r="B12" s="1056" t="s">
        <v>364</v>
      </c>
      <c r="C12" s="1056"/>
      <c r="D12" s="1056"/>
      <c r="E12" s="1056"/>
      <c r="F12" s="1056"/>
      <c r="G12" s="1051" t="s">
        <v>365</v>
      </c>
      <c r="H12" s="1051"/>
      <c r="I12" s="1051"/>
      <c r="J12" s="1051"/>
      <c r="K12" s="1051"/>
    </row>
    <row r="13" ht="25" customHeight="1" spans="1:11">
      <c r="A13" s="1057" t="s">
        <v>38</v>
      </c>
      <c r="B13" s="1049" t="s">
        <v>31</v>
      </c>
      <c r="C13" s="1049" t="s">
        <v>32</v>
      </c>
      <c r="D13" s="1049" t="s">
        <v>33</v>
      </c>
      <c r="E13" s="1049"/>
      <c r="F13" s="1049" t="s">
        <v>167</v>
      </c>
      <c r="G13" s="1049" t="s">
        <v>35</v>
      </c>
      <c r="H13" s="1049" t="s">
        <v>11</v>
      </c>
      <c r="I13" s="1049" t="s">
        <v>13</v>
      </c>
      <c r="J13" s="1049" t="s">
        <v>168</v>
      </c>
      <c r="K13" s="1049"/>
    </row>
    <row r="14" ht="30" customHeight="1" spans="1:11">
      <c r="A14" s="1057"/>
      <c r="B14" s="1049" t="s">
        <v>47</v>
      </c>
      <c r="C14" s="1058" t="s">
        <v>48</v>
      </c>
      <c r="D14" s="1059" t="s">
        <v>366</v>
      </c>
      <c r="E14" s="1059"/>
      <c r="F14" s="1060" t="s">
        <v>367</v>
      </c>
      <c r="G14" s="1060" t="s">
        <v>367</v>
      </c>
      <c r="H14" s="1060">
        <v>7</v>
      </c>
      <c r="I14" s="1060">
        <v>7</v>
      </c>
      <c r="J14" s="1051"/>
      <c r="K14" s="1051"/>
    </row>
    <row r="15" ht="30" customHeight="1" spans="1:11">
      <c r="A15" s="1057"/>
      <c r="B15" s="1049"/>
      <c r="C15" s="1061"/>
      <c r="D15" s="1062" t="s">
        <v>368</v>
      </c>
      <c r="E15" s="1062"/>
      <c r="F15" s="1051" t="s">
        <v>369</v>
      </c>
      <c r="G15" s="1051" t="s">
        <v>369</v>
      </c>
      <c r="H15" s="1051">
        <v>7</v>
      </c>
      <c r="I15" s="1051">
        <v>7</v>
      </c>
      <c r="J15" s="1051"/>
      <c r="K15" s="1051"/>
    </row>
    <row r="16" ht="30" customHeight="1" spans="1:11">
      <c r="A16" s="1057"/>
      <c r="B16" s="1049"/>
      <c r="C16" s="1058" t="s">
        <v>55</v>
      </c>
      <c r="D16" s="1063" t="s">
        <v>370</v>
      </c>
      <c r="E16" s="1064"/>
      <c r="F16" s="1065">
        <v>1</v>
      </c>
      <c r="G16" s="1065">
        <v>1</v>
      </c>
      <c r="H16" s="1051">
        <v>7</v>
      </c>
      <c r="I16" s="1051">
        <v>7</v>
      </c>
      <c r="J16" s="1054"/>
      <c r="K16" s="1055"/>
    </row>
    <row r="17" ht="30" customHeight="1" spans="1:11">
      <c r="A17" s="1057"/>
      <c r="B17" s="1049"/>
      <c r="C17" s="1066"/>
      <c r="D17" s="1063" t="s">
        <v>371</v>
      </c>
      <c r="E17" s="1064"/>
      <c r="F17" s="1065">
        <v>1</v>
      </c>
      <c r="G17" s="1065">
        <v>1</v>
      </c>
      <c r="H17" s="1051">
        <v>7</v>
      </c>
      <c r="I17" s="1051">
        <v>7</v>
      </c>
      <c r="J17" s="1054"/>
      <c r="K17" s="1055"/>
    </row>
    <row r="18" ht="30" customHeight="1" spans="1:11">
      <c r="A18" s="1057"/>
      <c r="B18" s="1049"/>
      <c r="C18" s="1051" t="s">
        <v>61</v>
      </c>
      <c r="D18" s="1062" t="s">
        <v>372</v>
      </c>
      <c r="E18" s="1062"/>
      <c r="F18" s="1051" t="s">
        <v>373</v>
      </c>
      <c r="G18" s="1051" t="s">
        <v>373</v>
      </c>
      <c r="H18" s="1051">
        <v>7</v>
      </c>
      <c r="I18" s="1051">
        <v>7</v>
      </c>
      <c r="J18" s="1051"/>
      <c r="K18" s="1051"/>
    </row>
    <row r="19" ht="30" customHeight="1" spans="1:11">
      <c r="A19" s="1057"/>
      <c r="B19" s="1067" t="s">
        <v>39</v>
      </c>
      <c r="C19" s="1061" t="s">
        <v>180</v>
      </c>
      <c r="D19" s="1063" t="s">
        <v>374</v>
      </c>
      <c r="E19" s="1064"/>
      <c r="F19" s="1060" t="s">
        <v>375</v>
      </c>
      <c r="G19" s="1051" t="s">
        <v>375</v>
      </c>
      <c r="H19" s="1051">
        <v>7</v>
      </c>
      <c r="I19" s="1051">
        <v>7</v>
      </c>
      <c r="J19" s="1054"/>
      <c r="K19" s="1055"/>
    </row>
    <row r="20" ht="30" customHeight="1" spans="1:11">
      <c r="A20" s="1057"/>
      <c r="B20" s="1067"/>
      <c r="C20" s="1061"/>
      <c r="D20" s="1063" t="s">
        <v>368</v>
      </c>
      <c r="E20" s="1064"/>
      <c r="F20" s="1060" t="s">
        <v>376</v>
      </c>
      <c r="G20" s="1051" t="s">
        <v>376</v>
      </c>
      <c r="H20" s="1051">
        <v>7</v>
      </c>
      <c r="I20" s="1051">
        <v>7</v>
      </c>
      <c r="J20" s="1054"/>
      <c r="K20" s="1055"/>
    </row>
    <row r="21" ht="30" customHeight="1" spans="1:11">
      <c r="A21" s="1057"/>
      <c r="B21" s="1068" t="s">
        <v>64</v>
      </c>
      <c r="C21" s="1058" t="s">
        <v>70</v>
      </c>
      <c r="D21" s="1062" t="s">
        <v>377</v>
      </c>
      <c r="E21" s="1062"/>
      <c r="F21" s="1060" t="s">
        <v>378</v>
      </c>
      <c r="G21" s="1051" t="s">
        <v>378</v>
      </c>
      <c r="H21" s="1051">
        <v>7</v>
      </c>
      <c r="I21" s="1051">
        <v>7</v>
      </c>
      <c r="J21" s="1051"/>
      <c r="K21" s="1051"/>
    </row>
    <row r="22" ht="30" customHeight="1" spans="1:11">
      <c r="A22" s="1057"/>
      <c r="B22" s="1069"/>
      <c r="C22" s="1070" t="s">
        <v>192</v>
      </c>
      <c r="D22" s="1063" t="s">
        <v>379</v>
      </c>
      <c r="E22" s="1064"/>
      <c r="F22" s="1051" t="s">
        <v>380</v>
      </c>
      <c r="G22" s="1051" t="s">
        <v>380</v>
      </c>
      <c r="H22" s="1051">
        <v>10</v>
      </c>
      <c r="I22" s="1051">
        <v>9</v>
      </c>
      <c r="J22" s="1054"/>
      <c r="K22" s="1055"/>
    </row>
    <row r="23" ht="30" customHeight="1" spans="1:11">
      <c r="A23" s="1057"/>
      <c r="B23" s="1068" t="s">
        <v>78</v>
      </c>
      <c r="C23" s="1058" t="s">
        <v>79</v>
      </c>
      <c r="D23" s="1062" t="s">
        <v>381</v>
      </c>
      <c r="E23" s="1062"/>
      <c r="F23" s="1051" t="s">
        <v>147</v>
      </c>
      <c r="G23" s="1065">
        <v>0.9</v>
      </c>
      <c r="H23" s="1051">
        <v>7</v>
      </c>
      <c r="I23" s="1051">
        <v>7</v>
      </c>
      <c r="J23" s="1051"/>
      <c r="K23" s="1051"/>
    </row>
    <row r="24" ht="30" customHeight="1" spans="1:11">
      <c r="A24" s="1057"/>
      <c r="B24" s="1069"/>
      <c r="C24" s="1066"/>
      <c r="D24" s="1062" t="s">
        <v>245</v>
      </c>
      <c r="E24" s="1062"/>
      <c r="F24" s="1051" t="s">
        <v>147</v>
      </c>
      <c r="G24" s="1065">
        <v>0.9</v>
      </c>
      <c r="H24" s="1051">
        <v>7</v>
      </c>
      <c r="I24" s="1051">
        <v>7</v>
      </c>
      <c r="J24" s="1051"/>
      <c r="K24" s="1051"/>
    </row>
    <row r="25" ht="30" customHeight="1" spans="1:11">
      <c r="A25" s="1071" t="s">
        <v>84</v>
      </c>
      <c r="B25" s="1071"/>
      <c r="C25" s="1071"/>
      <c r="D25" s="1071"/>
      <c r="E25" s="1071"/>
      <c r="F25" s="1071"/>
      <c r="G25" s="1071"/>
      <c r="H25" s="1071">
        <v>100</v>
      </c>
      <c r="I25" s="1071">
        <f>K6+K8+I14+I15+I16+I17+I18+I19+I20+I21+I22+I23+I24</f>
        <v>99</v>
      </c>
      <c r="J25" s="1072"/>
      <c r="K25" s="1072"/>
    </row>
    <row r="26" ht="25" customHeight="1" spans="1:11">
      <c r="A26" s="1073" t="s">
        <v>198</v>
      </c>
      <c r="B26" s="1074" t="s">
        <v>268</v>
      </c>
      <c r="C26" s="1075"/>
      <c r="D26" s="1076"/>
      <c r="E26" s="1076"/>
      <c r="F26" s="1076"/>
      <c r="G26" s="1076"/>
      <c r="H26" s="1076"/>
      <c r="I26" s="1076"/>
      <c r="J26" s="1076"/>
      <c r="K26" s="1077"/>
    </row>
    <row r="27" ht="22" customHeight="1" spans="1:11">
      <c r="A27" s="1078" t="s">
        <v>200</v>
      </c>
      <c r="B27" s="1078"/>
      <c r="C27" s="1079"/>
      <c r="D27" s="1078"/>
      <c r="E27" s="1078"/>
      <c r="F27" s="1078"/>
      <c r="G27" s="1078"/>
      <c r="H27" s="1078"/>
      <c r="I27" s="1078"/>
      <c r="J27" s="1078"/>
      <c r="K27" s="1078"/>
    </row>
    <row r="28" ht="51" customHeight="1" spans="1:11">
      <c r="A28" s="1078" t="s">
        <v>201</v>
      </c>
      <c r="B28" s="1078"/>
      <c r="C28" s="1079"/>
      <c r="D28" s="1078"/>
      <c r="E28" s="1078"/>
      <c r="F28" s="1078"/>
      <c r="G28" s="1078"/>
      <c r="H28" s="1078"/>
      <c r="I28" s="1078"/>
      <c r="J28" s="1078"/>
      <c r="K28" s="1078"/>
    </row>
  </sheetData>
  <mergeCells count="67">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A25:G25"/>
    <mergeCell ref="J25:K25"/>
    <mergeCell ref="B26:K26"/>
    <mergeCell ref="A27:K27"/>
    <mergeCell ref="A28:K28"/>
    <mergeCell ref="A11:A12"/>
    <mergeCell ref="A13:A24"/>
    <mergeCell ref="B14:B18"/>
    <mergeCell ref="B19:B20"/>
    <mergeCell ref="B21:B22"/>
    <mergeCell ref="B23:B24"/>
    <mergeCell ref="C14:C15"/>
    <mergeCell ref="C16:C17"/>
    <mergeCell ref="C19:C20"/>
    <mergeCell ref="C23:C24"/>
    <mergeCell ref="E4:E5"/>
    <mergeCell ref="F4:F5"/>
    <mergeCell ref="I4:I5"/>
    <mergeCell ref="J4:J5"/>
    <mergeCell ref="K4:K5"/>
    <mergeCell ref="A4:B10"/>
    <mergeCell ref="C4:D5"/>
    <mergeCell ref="G4:H5"/>
  </mergeCells>
  <printOptions horizontalCentered="1" verticalCentered="1"/>
  <pageMargins left="0.393055555555556" right="0.393055555555556" top="0.393055555555556" bottom="0.393055555555556" header="0.5" footer="0.5"/>
  <pageSetup paperSize="9" scale="80"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J1"/>
    </sheetView>
  </sheetViews>
  <sheetFormatPr defaultColWidth="9" defaultRowHeight="13.5"/>
  <cols>
    <col min="1" max="2" width="7.375" customWidth="1"/>
    <col min="3" max="3" width="7.25" customWidth="1"/>
    <col min="4" max="4" width="10.25" customWidth="1"/>
    <col min="6" max="6" width="13.875" customWidth="1"/>
    <col min="7" max="7" width="9.25" customWidth="1"/>
    <col min="8" max="8" width="10.25" customWidth="1"/>
    <col min="9" max="9" width="12.25" customWidth="1"/>
    <col min="10" max="10" width="10.5" customWidth="1"/>
  </cols>
  <sheetData>
    <row r="1" ht="20.25" spans="1:10">
      <c r="A1" s="1025" t="s">
        <v>382</v>
      </c>
      <c r="B1" s="1025"/>
      <c r="C1" s="1025"/>
      <c r="D1" s="1025"/>
      <c r="E1" s="1025"/>
      <c r="F1" s="1025"/>
      <c r="G1" s="1025"/>
      <c r="H1" s="1025"/>
      <c r="I1" s="1025"/>
      <c r="J1" s="1025"/>
    </row>
    <row r="2" spans="1:10">
      <c r="A2" s="1026" t="s">
        <v>210</v>
      </c>
      <c r="B2" s="1026"/>
      <c r="C2" s="1026"/>
      <c r="D2" s="1026"/>
      <c r="E2" s="1026"/>
      <c r="F2" s="1026"/>
      <c r="G2" s="1026"/>
      <c r="H2" s="1026"/>
      <c r="I2" s="1026"/>
      <c r="J2" s="1026"/>
    </row>
    <row r="3" ht="26.25" customHeight="1" spans="1:10">
      <c r="A3" s="1027" t="s">
        <v>250</v>
      </c>
      <c r="B3" s="1027"/>
      <c r="C3" s="1027"/>
      <c r="D3" s="1028" t="s">
        <v>383</v>
      </c>
      <c r="E3" s="1029"/>
      <c r="F3" s="1030"/>
      <c r="G3" s="1031" t="s">
        <v>384</v>
      </c>
      <c r="H3" s="1031" t="s">
        <v>385</v>
      </c>
      <c r="I3" s="1031"/>
      <c r="J3" s="1031"/>
    </row>
    <row r="4" spans="1:10">
      <c r="A4" s="1027" t="s">
        <v>252</v>
      </c>
      <c r="B4" s="1027"/>
      <c r="C4" s="1027"/>
      <c r="D4" s="1027" t="s">
        <v>386</v>
      </c>
      <c r="E4" s="1027"/>
      <c r="F4" s="1027"/>
      <c r="G4" s="1027"/>
      <c r="H4" s="1027"/>
      <c r="I4" s="1027"/>
      <c r="J4" s="1027"/>
    </row>
    <row r="5" spans="1:10">
      <c r="A5" s="1027" t="s">
        <v>253</v>
      </c>
      <c r="B5" s="1027"/>
      <c r="C5" s="1027"/>
      <c r="D5" s="1032" t="s">
        <v>5</v>
      </c>
      <c r="E5" s="1032"/>
      <c r="F5" s="1032" t="s">
        <v>254</v>
      </c>
      <c r="G5" s="1027" t="s">
        <v>387</v>
      </c>
      <c r="H5" s="1027"/>
      <c r="I5" s="1027"/>
      <c r="J5" s="1027"/>
    </row>
    <row r="6" ht="22.5" spans="1:10">
      <c r="A6" s="180" t="s">
        <v>256</v>
      </c>
      <c r="B6" s="180"/>
      <c r="C6" s="180"/>
      <c r="D6" s="101"/>
      <c r="E6" s="180" t="s">
        <v>257</v>
      </c>
      <c r="F6" s="180" t="s">
        <v>258</v>
      </c>
      <c r="G6" s="191"/>
      <c r="H6" s="209" t="s">
        <v>11</v>
      </c>
      <c r="I6" s="209" t="s">
        <v>388</v>
      </c>
      <c r="J6" s="209" t="s">
        <v>13</v>
      </c>
    </row>
    <row r="7" ht="23.25" customHeight="1" spans="1:10">
      <c r="A7" s="180"/>
      <c r="B7" s="180"/>
      <c r="C7" s="180"/>
      <c r="D7" s="101" t="s">
        <v>15</v>
      </c>
      <c r="E7" s="201">
        <v>100</v>
      </c>
      <c r="F7" s="201">
        <v>100</v>
      </c>
      <c r="G7" s="201"/>
      <c r="H7" s="183">
        <v>10</v>
      </c>
      <c r="I7" s="985">
        <f>F7/E7</f>
        <v>1</v>
      </c>
      <c r="J7" s="183">
        <v>10</v>
      </c>
    </row>
    <row r="8" ht="27" customHeight="1" spans="1:10">
      <c r="A8" s="180"/>
      <c r="B8" s="180"/>
      <c r="C8" s="180"/>
      <c r="D8" s="101" t="s">
        <v>389</v>
      </c>
      <c r="E8" s="201">
        <v>100</v>
      </c>
      <c r="F8" s="201">
        <v>100</v>
      </c>
      <c r="G8" s="201"/>
      <c r="H8" s="1166" t="s">
        <v>22</v>
      </c>
      <c r="I8" s="985">
        <f>F8/E8</f>
        <v>1</v>
      </c>
      <c r="J8" s="1166" t="s">
        <v>22</v>
      </c>
    </row>
    <row r="9" ht="21" customHeight="1" spans="1:10">
      <c r="A9" s="180"/>
      <c r="B9" s="180"/>
      <c r="C9" s="180"/>
      <c r="D9" s="180" t="s">
        <v>390</v>
      </c>
      <c r="E9" s="180"/>
      <c r="F9" s="180"/>
      <c r="G9" s="180"/>
      <c r="H9" s="1166" t="s">
        <v>22</v>
      </c>
      <c r="I9" s="184"/>
      <c r="J9" s="1166" t="s">
        <v>22</v>
      </c>
    </row>
    <row r="10" ht="18.75" customHeight="1" spans="1:10">
      <c r="A10" s="180"/>
      <c r="B10" s="180"/>
      <c r="C10" s="180"/>
      <c r="D10" s="180" t="s">
        <v>24</v>
      </c>
      <c r="E10" s="180"/>
      <c r="F10" s="205"/>
      <c r="G10" s="205"/>
      <c r="H10" s="1166" t="s">
        <v>22</v>
      </c>
      <c r="I10" s="203"/>
      <c r="J10" s="1166" t="s">
        <v>22</v>
      </c>
    </row>
    <row r="11" spans="1:10">
      <c r="A11" s="186" t="s">
        <v>281</v>
      </c>
      <c r="B11" s="187" t="s">
        <v>282</v>
      </c>
      <c r="C11" s="188"/>
      <c r="D11" s="189"/>
      <c r="E11" s="184"/>
      <c r="F11" s="180" t="s">
        <v>283</v>
      </c>
      <c r="G11" s="180"/>
      <c r="H11" s="180"/>
      <c r="I11" s="180"/>
      <c r="J11" s="180"/>
    </row>
    <row r="12" ht="81" customHeight="1" spans="1:10">
      <c r="A12" s="191"/>
      <c r="B12" s="130" t="s">
        <v>391</v>
      </c>
      <c r="C12" s="130"/>
      <c r="D12" s="130"/>
      <c r="E12" s="130"/>
      <c r="F12" s="130" t="s">
        <v>392</v>
      </c>
      <c r="G12" s="130"/>
      <c r="H12" s="130"/>
      <c r="I12" s="130"/>
      <c r="J12" s="130"/>
    </row>
    <row r="13" ht="22.5" spans="1:10">
      <c r="A13" s="1033" t="s">
        <v>38</v>
      </c>
      <c r="B13" s="180" t="s">
        <v>393</v>
      </c>
      <c r="C13" s="180" t="s">
        <v>32</v>
      </c>
      <c r="D13" s="180" t="s">
        <v>33</v>
      </c>
      <c r="E13" s="180"/>
      <c r="F13" s="191" t="s">
        <v>287</v>
      </c>
      <c r="G13" s="191" t="s">
        <v>394</v>
      </c>
      <c r="H13" s="191" t="s">
        <v>11</v>
      </c>
      <c r="I13" s="191" t="s">
        <v>13</v>
      </c>
      <c r="J13" s="191" t="s">
        <v>168</v>
      </c>
    </row>
    <row r="14" ht="24" customHeight="1" spans="1:10">
      <c r="A14" s="1033"/>
      <c r="B14" s="194" t="s">
        <v>395</v>
      </c>
      <c r="C14" s="194" t="s">
        <v>48</v>
      </c>
      <c r="D14" s="180" t="s">
        <v>396</v>
      </c>
      <c r="E14" s="180"/>
      <c r="F14" s="1034" t="s">
        <v>397</v>
      </c>
      <c r="G14" s="180" t="s">
        <v>398</v>
      </c>
      <c r="H14" s="180">
        <v>10</v>
      </c>
      <c r="I14" s="180">
        <v>10</v>
      </c>
      <c r="J14" s="180" t="s">
        <v>268</v>
      </c>
    </row>
    <row r="15" ht="30" customHeight="1" spans="1:10">
      <c r="A15" s="1033"/>
      <c r="B15" s="196"/>
      <c r="C15" s="194" t="s">
        <v>55</v>
      </c>
      <c r="D15" s="346" t="s">
        <v>399</v>
      </c>
      <c r="E15" s="347" t="s">
        <v>400</v>
      </c>
      <c r="F15" s="49" t="s">
        <v>401</v>
      </c>
      <c r="G15" s="1035">
        <v>0.75</v>
      </c>
      <c r="H15" s="1036">
        <v>10</v>
      </c>
      <c r="I15" s="180">
        <v>10</v>
      </c>
      <c r="J15" s="180" t="s">
        <v>268</v>
      </c>
    </row>
    <row r="16" ht="33.75" spans="1:10">
      <c r="A16" s="1033"/>
      <c r="B16" s="196"/>
      <c r="C16" s="196"/>
      <c r="D16" s="346" t="s">
        <v>402</v>
      </c>
      <c r="E16" s="1037" t="s">
        <v>403</v>
      </c>
      <c r="F16" s="34" t="s">
        <v>404</v>
      </c>
      <c r="G16" s="1035">
        <v>1</v>
      </c>
      <c r="H16" s="1036">
        <v>10</v>
      </c>
      <c r="I16" s="180">
        <v>10</v>
      </c>
      <c r="J16" s="180" t="s">
        <v>268</v>
      </c>
    </row>
    <row r="17" ht="23.25" customHeight="1" spans="1:10">
      <c r="A17" s="1033"/>
      <c r="B17" s="196"/>
      <c r="C17" s="194" t="s">
        <v>61</v>
      </c>
      <c r="D17" s="180" t="s">
        <v>405</v>
      </c>
      <c r="E17" s="180"/>
      <c r="F17" s="1038">
        <v>45869</v>
      </c>
      <c r="G17" s="400">
        <v>1</v>
      </c>
      <c r="H17" s="1036">
        <v>10</v>
      </c>
      <c r="I17" s="180">
        <v>10</v>
      </c>
      <c r="J17" s="180" t="s">
        <v>268</v>
      </c>
    </row>
    <row r="18" ht="16.5" customHeight="1" spans="1:10">
      <c r="A18" s="1033"/>
      <c r="B18" s="196"/>
      <c r="C18" s="194" t="s">
        <v>39</v>
      </c>
      <c r="D18" s="346" t="s">
        <v>406</v>
      </c>
      <c r="E18" s="347"/>
      <c r="F18" s="49" t="s">
        <v>407</v>
      </c>
      <c r="G18" s="1027" t="s">
        <v>408</v>
      </c>
      <c r="H18" s="1027">
        <v>10</v>
      </c>
      <c r="I18" s="180">
        <v>10</v>
      </c>
      <c r="J18" s="180" t="s">
        <v>268</v>
      </c>
    </row>
    <row r="19" ht="16.5" customHeight="1" spans="1:10">
      <c r="A19" s="1033"/>
      <c r="B19" s="196"/>
      <c r="C19" s="196"/>
      <c r="D19" s="346" t="s">
        <v>409</v>
      </c>
      <c r="E19" s="347" t="s">
        <v>409</v>
      </c>
      <c r="F19" s="34" t="s">
        <v>410</v>
      </c>
      <c r="G19" s="1035">
        <v>1</v>
      </c>
      <c r="H19" s="1036">
        <v>10</v>
      </c>
      <c r="I19" s="180">
        <v>10</v>
      </c>
      <c r="J19" s="180" t="s">
        <v>268</v>
      </c>
    </row>
    <row r="20" ht="22.5" spans="1:10">
      <c r="A20" s="1033"/>
      <c r="B20" s="201" t="s">
        <v>411</v>
      </c>
      <c r="C20" s="201" t="s">
        <v>236</v>
      </c>
      <c r="D20" s="180" t="s">
        <v>412</v>
      </c>
      <c r="E20" s="180"/>
      <c r="F20" s="34" t="s">
        <v>413</v>
      </c>
      <c r="G20" s="1039">
        <v>0.014</v>
      </c>
      <c r="H20" s="214">
        <v>10</v>
      </c>
      <c r="I20" s="180">
        <v>9</v>
      </c>
      <c r="J20" s="180" t="s">
        <v>268</v>
      </c>
    </row>
    <row r="21" ht="33.75" spans="1:10">
      <c r="A21" s="1033"/>
      <c r="B21" s="201"/>
      <c r="C21" s="201" t="s">
        <v>233</v>
      </c>
      <c r="D21" s="180" t="s">
        <v>414</v>
      </c>
      <c r="E21" s="180"/>
      <c r="F21" s="34" t="s">
        <v>415</v>
      </c>
      <c r="G21" s="195">
        <v>1</v>
      </c>
      <c r="H21" s="214">
        <v>10</v>
      </c>
      <c r="I21" s="180">
        <v>9</v>
      </c>
      <c r="J21" s="180" t="s">
        <v>268</v>
      </c>
    </row>
    <row r="22" ht="48.75" customHeight="1" spans="1:10">
      <c r="A22" s="1033"/>
      <c r="B22" s="194" t="s">
        <v>416</v>
      </c>
      <c r="C22" s="215" t="s">
        <v>244</v>
      </c>
      <c r="D22" s="202" t="s">
        <v>417</v>
      </c>
      <c r="E22" s="203"/>
      <c r="F22" s="358" t="s">
        <v>133</v>
      </c>
      <c r="G22" s="211">
        <v>0.95</v>
      </c>
      <c r="H22" s="1040">
        <v>10</v>
      </c>
      <c r="I22" s="205">
        <v>10</v>
      </c>
      <c r="J22" s="205" t="s">
        <v>268</v>
      </c>
    </row>
    <row r="23" spans="1:10">
      <c r="A23" s="1033"/>
      <c r="B23" s="1041" t="s">
        <v>84</v>
      </c>
      <c r="C23" s="1042"/>
      <c r="D23" s="1042"/>
      <c r="E23" s="1042"/>
      <c r="F23" s="215"/>
      <c r="G23" s="1043">
        <v>98</v>
      </c>
      <c r="H23" s="1044"/>
      <c r="I23" s="1045"/>
      <c r="J23" s="205"/>
    </row>
    <row r="24" spans="1:10">
      <c r="A24" s="180" t="s">
        <v>198</v>
      </c>
      <c r="B24" s="180" t="s">
        <v>268</v>
      </c>
      <c r="C24" s="180"/>
      <c r="D24" s="180"/>
      <c r="E24" s="180"/>
      <c r="F24" s="180"/>
      <c r="G24" s="180"/>
      <c r="H24" s="180"/>
      <c r="I24" s="180"/>
      <c r="J24" s="180"/>
    </row>
    <row r="25" customHeight="1" spans="1:10">
      <c r="A25" s="1046" t="s">
        <v>418</v>
      </c>
      <c r="B25" s="1046"/>
      <c r="C25" s="1046"/>
      <c r="D25" s="1046"/>
      <c r="E25" s="1046"/>
      <c r="F25" s="1046"/>
      <c r="G25" s="1046"/>
      <c r="H25" s="1046"/>
      <c r="I25" s="1046"/>
      <c r="J25" s="1046"/>
    </row>
    <row r="26" ht="64.5" customHeight="1" spans="1:10">
      <c r="A26" s="126"/>
      <c r="B26" s="126"/>
      <c r="C26" s="126"/>
      <c r="D26" s="126"/>
      <c r="E26" s="126"/>
      <c r="F26" s="126"/>
      <c r="G26" s="126"/>
      <c r="H26" s="126"/>
      <c r="I26" s="126"/>
      <c r="J26" s="126"/>
    </row>
  </sheetData>
  <mergeCells count="40">
    <mergeCell ref="A1:J1"/>
    <mergeCell ref="A2:J2"/>
    <mergeCell ref="A3:C3"/>
    <mergeCell ref="D3:F3"/>
    <mergeCell ref="H3:J3"/>
    <mergeCell ref="A4:C4"/>
    <mergeCell ref="D4:J4"/>
    <mergeCell ref="A5:C5"/>
    <mergeCell ref="D5:E5"/>
    <mergeCell ref="G5:J5"/>
    <mergeCell ref="F6:G6"/>
    <mergeCell ref="F7:G7"/>
    <mergeCell ref="F8:G8"/>
    <mergeCell ref="F9:G9"/>
    <mergeCell ref="F10:G10"/>
    <mergeCell ref="B11:E11"/>
    <mergeCell ref="F11:J11"/>
    <mergeCell ref="B12:E12"/>
    <mergeCell ref="F12:J12"/>
    <mergeCell ref="D13:E13"/>
    <mergeCell ref="D14:E14"/>
    <mergeCell ref="D15:E15"/>
    <mergeCell ref="D16:E16"/>
    <mergeCell ref="D17:E17"/>
    <mergeCell ref="D18:E18"/>
    <mergeCell ref="D19:E19"/>
    <mergeCell ref="D20:E20"/>
    <mergeCell ref="D21:E21"/>
    <mergeCell ref="D22:E22"/>
    <mergeCell ref="B23:F23"/>
    <mergeCell ref="G23:I23"/>
    <mergeCell ref="B24:J24"/>
    <mergeCell ref="A11:A12"/>
    <mergeCell ref="A13:A23"/>
    <mergeCell ref="B14:B19"/>
    <mergeCell ref="B20:B21"/>
    <mergeCell ref="C15:C16"/>
    <mergeCell ref="C18:C19"/>
    <mergeCell ref="A6:C10"/>
    <mergeCell ref="A25:J26"/>
  </mergeCells>
  <pageMargins left="0.25" right="0.25"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35"/>
  <sheetViews>
    <sheetView workbookViewId="0">
      <selection activeCell="D4" sqref="D4:F4"/>
    </sheetView>
  </sheetViews>
  <sheetFormatPr defaultColWidth="9" defaultRowHeight="13.5"/>
  <sheetData>
    <row r="2" ht="25.5" spans="1:10">
      <c r="A2" s="976" t="s">
        <v>419</v>
      </c>
      <c r="B2" s="976"/>
      <c r="C2" s="976"/>
      <c r="D2" s="976"/>
      <c r="E2" s="976"/>
      <c r="F2" s="976"/>
      <c r="G2" s="976"/>
      <c r="H2" s="976"/>
      <c r="I2" s="976"/>
      <c r="J2" s="976"/>
    </row>
    <row r="3" ht="19.5" spans="1:10">
      <c r="A3" s="977" t="s">
        <v>210</v>
      </c>
      <c r="B3" s="977"/>
      <c r="C3" s="977"/>
      <c r="D3" s="977"/>
      <c r="E3" s="977"/>
      <c r="F3" s="977"/>
      <c r="G3" s="977"/>
      <c r="H3" s="977"/>
      <c r="I3" s="977"/>
      <c r="J3" s="978"/>
    </row>
    <row r="4" spans="1:10">
      <c r="A4" s="979" t="s">
        <v>2</v>
      </c>
      <c r="B4" s="979"/>
      <c r="C4" s="979"/>
      <c r="D4" s="802" t="s">
        <v>420</v>
      </c>
      <c r="E4" s="979"/>
      <c r="F4" s="979"/>
      <c r="G4" s="979" t="s">
        <v>421</v>
      </c>
      <c r="H4" s="980" t="s">
        <v>385</v>
      </c>
      <c r="I4" s="981"/>
      <c r="J4" s="982"/>
    </row>
    <row r="5" spans="1:10">
      <c r="A5" s="979" t="s">
        <v>4</v>
      </c>
      <c r="B5" s="979"/>
      <c r="C5" s="979"/>
      <c r="D5" s="979" t="s">
        <v>5</v>
      </c>
      <c r="E5" s="979"/>
      <c r="F5" s="979"/>
      <c r="G5" s="979" t="s">
        <v>6</v>
      </c>
      <c r="H5" s="983" t="s">
        <v>387</v>
      </c>
      <c r="I5" s="984"/>
      <c r="J5" s="957"/>
    </row>
    <row r="6" ht="22.5" spans="1:10">
      <c r="A6" s="180" t="s">
        <v>256</v>
      </c>
      <c r="B6" s="180"/>
      <c r="C6" s="180"/>
      <c r="D6" s="101"/>
      <c r="E6" s="180" t="s">
        <v>257</v>
      </c>
      <c r="F6" s="180" t="s">
        <v>258</v>
      </c>
      <c r="G6" s="191"/>
      <c r="H6" s="209" t="s">
        <v>11</v>
      </c>
      <c r="I6" s="209" t="s">
        <v>388</v>
      </c>
      <c r="J6" s="209" t="s">
        <v>13</v>
      </c>
    </row>
    <row r="7" ht="22.5" spans="1:10">
      <c r="A7" s="180"/>
      <c r="B7" s="180"/>
      <c r="C7" s="180"/>
      <c r="D7" s="101" t="s">
        <v>15</v>
      </c>
      <c r="E7" s="201">
        <v>156</v>
      </c>
      <c r="F7" s="201">
        <v>156</v>
      </c>
      <c r="G7" s="201"/>
      <c r="H7" s="183">
        <v>10</v>
      </c>
      <c r="I7" s="985">
        <f>F7/E7</f>
        <v>1</v>
      </c>
      <c r="J7" s="183">
        <v>10</v>
      </c>
    </row>
    <row r="8" ht="24" spans="1:10">
      <c r="A8" s="180"/>
      <c r="B8" s="180"/>
      <c r="C8" s="180"/>
      <c r="D8" s="953" t="s">
        <v>389</v>
      </c>
      <c r="E8" s="201">
        <v>156</v>
      </c>
      <c r="F8" s="201">
        <v>156</v>
      </c>
      <c r="G8" s="201"/>
      <c r="H8" s="1166" t="s">
        <v>22</v>
      </c>
      <c r="I8" s="985">
        <f>F8/E8</f>
        <v>1</v>
      </c>
      <c r="J8" s="1166" t="s">
        <v>22</v>
      </c>
    </row>
    <row r="9" spans="1:10">
      <c r="A9" s="180"/>
      <c r="B9" s="180"/>
      <c r="C9" s="180"/>
      <c r="D9" s="180" t="s">
        <v>390</v>
      </c>
      <c r="E9" s="180"/>
      <c r="F9" s="180"/>
      <c r="G9" s="180"/>
      <c r="H9" s="1166" t="s">
        <v>22</v>
      </c>
      <c r="I9" s="184"/>
      <c r="J9" s="1166" t="s">
        <v>22</v>
      </c>
    </row>
    <row r="10" spans="1:10">
      <c r="A10" s="180"/>
      <c r="B10" s="180"/>
      <c r="C10" s="180"/>
      <c r="D10" s="180" t="s">
        <v>24</v>
      </c>
      <c r="E10" s="180"/>
      <c r="F10" s="986"/>
      <c r="G10" s="986"/>
      <c r="H10" s="1167" t="s">
        <v>22</v>
      </c>
      <c r="I10" s="986"/>
      <c r="J10" s="1166" t="s">
        <v>22</v>
      </c>
    </row>
    <row r="11" spans="1:10">
      <c r="A11" s="186" t="s">
        <v>281</v>
      </c>
      <c r="B11" s="187" t="s">
        <v>282</v>
      </c>
      <c r="C11" s="188"/>
      <c r="D11" s="189"/>
      <c r="E11" s="184"/>
      <c r="F11" s="180" t="s">
        <v>283</v>
      </c>
      <c r="G11" s="180"/>
      <c r="H11" s="180"/>
      <c r="I11" s="180"/>
      <c r="J11" s="180"/>
    </row>
    <row r="12" ht="84" customHeight="1" spans="1:10">
      <c r="A12" s="191"/>
      <c r="B12" s="130" t="s">
        <v>422</v>
      </c>
      <c r="C12" s="130"/>
      <c r="D12" s="130"/>
      <c r="E12" s="130"/>
      <c r="F12" s="130" t="s">
        <v>423</v>
      </c>
      <c r="G12" s="130"/>
      <c r="H12" s="130"/>
      <c r="I12" s="130"/>
      <c r="J12" s="130"/>
    </row>
    <row r="13" spans="1:10">
      <c r="A13" s="988" t="s">
        <v>38</v>
      </c>
      <c r="B13" s="989" t="s">
        <v>31</v>
      </c>
      <c r="C13" s="990" t="s">
        <v>32</v>
      </c>
      <c r="D13" s="991" t="s">
        <v>33</v>
      </c>
      <c r="E13" s="992"/>
      <c r="F13" s="990" t="s">
        <v>287</v>
      </c>
      <c r="G13" s="990" t="s">
        <v>424</v>
      </c>
      <c r="H13" s="186" t="s">
        <v>11</v>
      </c>
      <c r="I13" s="186" t="s">
        <v>13</v>
      </c>
      <c r="J13" s="186" t="s">
        <v>168</v>
      </c>
    </row>
    <row r="14" spans="1:10">
      <c r="A14" s="993"/>
      <c r="B14" s="994"/>
      <c r="C14" s="802"/>
      <c r="D14" s="995"/>
      <c r="E14" s="989"/>
      <c r="F14" s="802"/>
      <c r="G14" s="802"/>
      <c r="H14" s="191"/>
      <c r="I14" s="191"/>
      <c r="J14" s="191"/>
    </row>
    <row r="15" ht="60" spans="1:10">
      <c r="A15" s="993"/>
      <c r="B15" s="996" t="s">
        <v>216</v>
      </c>
      <c r="C15" s="997" t="s">
        <v>48</v>
      </c>
      <c r="D15" s="998" t="s">
        <v>425</v>
      </c>
      <c r="E15" s="994"/>
      <c r="F15" s="979" t="s">
        <v>426</v>
      </c>
      <c r="G15" s="999" t="s">
        <v>427</v>
      </c>
      <c r="H15" s="979">
        <v>10</v>
      </c>
      <c r="I15" s="979">
        <v>10</v>
      </c>
      <c r="J15" s="979" t="s">
        <v>268</v>
      </c>
    </row>
    <row r="16" ht="48" spans="1:10">
      <c r="A16" s="993"/>
      <c r="B16" s="992"/>
      <c r="C16" s="1000"/>
      <c r="D16" s="998" t="s">
        <v>428</v>
      </c>
      <c r="E16" s="994"/>
      <c r="F16" s="802" t="s">
        <v>429</v>
      </c>
      <c r="G16" s="999" t="s">
        <v>430</v>
      </c>
      <c r="H16" s="979">
        <v>5</v>
      </c>
      <c r="I16" s="979">
        <v>5</v>
      </c>
      <c r="J16" s="802" t="s">
        <v>268</v>
      </c>
    </row>
    <row r="17" ht="24" spans="1:10">
      <c r="A17" s="993"/>
      <c r="B17" s="992"/>
      <c r="C17" s="1000"/>
      <c r="D17" s="998" t="s">
        <v>431</v>
      </c>
      <c r="E17" s="994"/>
      <c r="F17" s="802" t="s">
        <v>432</v>
      </c>
      <c r="G17" s="979" t="s">
        <v>433</v>
      </c>
      <c r="H17" s="979">
        <v>5</v>
      </c>
      <c r="I17" s="979">
        <v>5</v>
      </c>
      <c r="J17" s="802" t="s">
        <v>268</v>
      </c>
    </row>
    <row r="18" spans="1:10">
      <c r="A18" s="993"/>
      <c r="B18" s="992"/>
      <c r="C18" s="990"/>
      <c r="D18" s="998" t="s">
        <v>434</v>
      </c>
      <c r="E18" s="994"/>
      <c r="F18" s="979" t="s">
        <v>435</v>
      </c>
      <c r="G18" s="979" t="s">
        <v>436</v>
      </c>
      <c r="H18" s="979">
        <v>5</v>
      </c>
      <c r="I18" s="979">
        <v>5</v>
      </c>
      <c r="J18" s="802" t="s">
        <v>268</v>
      </c>
    </row>
    <row r="19" spans="1:10">
      <c r="A19" s="993"/>
      <c r="B19" s="992"/>
      <c r="C19" s="802" t="s">
        <v>55</v>
      </c>
      <c r="D19" s="1001" t="s">
        <v>437</v>
      </c>
      <c r="E19" s="1002"/>
      <c r="F19" s="979" t="s">
        <v>438</v>
      </c>
      <c r="G19" s="1003">
        <v>1</v>
      </c>
      <c r="H19" s="979">
        <v>5</v>
      </c>
      <c r="I19" s="979">
        <v>4</v>
      </c>
      <c r="J19" s="979" t="s">
        <v>268</v>
      </c>
    </row>
    <row r="20" ht="48" spans="1:10">
      <c r="A20" s="993"/>
      <c r="B20" s="992"/>
      <c r="C20" s="802"/>
      <c r="D20" s="998" t="s">
        <v>439</v>
      </c>
      <c r="E20" s="994"/>
      <c r="F20" s="1003" t="s">
        <v>440</v>
      </c>
      <c r="G20" s="1004" t="s">
        <v>441</v>
      </c>
      <c r="H20" s="1005">
        <v>10</v>
      </c>
      <c r="I20" s="1005">
        <v>10</v>
      </c>
      <c r="J20" s="1006" t="s">
        <v>268</v>
      </c>
    </row>
    <row r="21" spans="1:10">
      <c r="A21" s="993"/>
      <c r="B21" s="992"/>
      <c r="C21" s="802" t="s">
        <v>61</v>
      </c>
      <c r="D21" s="998" t="s">
        <v>442</v>
      </c>
      <c r="E21" s="994"/>
      <c r="F21" s="1003">
        <v>1</v>
      </c>
      <c r="G21" s="1003">
        <v>1</v>
      </c>
      <c r="H21" s="1007">
        <v>5</v>
      </c>
      <c r="I21" s="1007">
        <v>5</v>
      </c>
      <c r="J21" s="979" t="s">
        <v>268</v>
      </c>
    </row>
    <row r="22" spans="1:10">
      <c r="A22" s="993"/>
      <c r="B22" s="992"/>
      <c r="C22" s="802"/>
      <c r="D22" s="998" t="s">
        <v>443</v>
      </c>
      <c r="E22" s="994"/>
      <c r="F22" s="979" t="s">
        <v>227</v>
      </c>
      <c r="G22" s="979" t="s">
        <v>227</v>
      </c>
      <c r="H22" s="979">
        <v>5</v>
      </c>
      <c r="I22" s="979">
        <v>5</v>
      </c>
      <c r="J22" s="979" t="s">
        <v>268</v>
      </c>
    </row>
    <row r="23" spans="1:10">
      <c r="A23" s="993"/>
      <c r="B23" s="992"/>
      <c r="C23" s="997" t="s">
        <v>39</v>
      </c>
      <c r="D23" s="998" t="s">
        <v>444</v>
      </c>
      <c r="E23" s="994"/>
      <c r="F23" s="803">
        <v>1</v>
      </c>
      <c r="G23" s="1003">
        <v>1</v>
      </c>
      <c r="H23" s="979">
        <v>5</v>
      </c>
      <c r="I23" s="979">
        <v>5</v>
      </c>
      <c r="J23" s="1008" t="s">
        <v>268</v>
      </c>
    </row>
    <row r="24" ht="24" spans="1:10">
      <c r="A24" s="993"/>
      <c r="B24" s="989"/>
      <c r="C24" s="990"/>
      <c r="D24" s="998" t="s">
        <v>445</v>
      </c>
      <c r="E24" s="994"/>
      <c r="F24" s="802" t="s">
        <v>410</v>
      </c>
      <c r="G24" s="802" t="s">
        <v>446</v>
      </c>
      <c r="H24" s="979">
        <v>5</v>
      </c>
      <c r="I24" s="979">
        <v>5</v>
      </c>
      <c r="J24" s="1008" t="s">
        <v>268</v>
      </c>
    </row>
    <row r="25" spans="1:10">
      <c r="A25" s="993"/>
      <c r="B25" s="994" t="s">
        <v>232</v>
      </c>
      <c r="C25" s="802" t="s">
        <v>233</v>
      </c>
      <c r="D25" s="1009" t="s">
        <v>447</v>
      </c>
      <c r="E25" s="996"/>
      <c r="F25" s="1008" t="s">
        <v>448</v>
      </c>
      <c r="G25" s="997" t="s">
        <v>449</v>
      </c>
      <c r="H25" s="1008">
        <v>5</v>
      </c>
      <c r="I25" s="1008">
        <v>5</v>
      </c>
      <c r="J25" s="997" t="s">
        <v>268</v>
      </c>
    </row>
    <row r="26" spans="1:10">
      <c r="A26" s="993"/>
      <c r="B26" s="994"/>
      <c r="C26" s="802"/>
      <c r="D26" s="995"/>
      <c r="E26" s="989"/>
      <c r="F26" s="1010"/>
      <c r="G26" s="990"/>
      <c r="H26" s="1010"/>
      <c r="I26" s="1010"/>
      <c r="J26" s="990"/>
    </row>
    <row r="27" spans="1:10">
      <c r="A27" s="993"/>
      <c r="B27" s="994"/>
      <c r="C27" s="802" t="s">
        <v>239</v>
      </c>
      <c r="D27" s="998" t="s">
        <v>450</v>
      </c>
      <c r="E27" s="994"/>
      <c r="F27" s="802" t="s">
        <v>451</v>
      </c>
      <c r="G27" s="803">
        <v>0.3</v>
      </c>
      <c r="H27" s="979">
        <v>5</v>
      </c>
      <c r="I27" s="979">
        <v>4</v>
      </c>
      <c r="J27" s="802" t="s">
        <v>268</v>
      </c>
    </row>
    <row r="28" spans="1:10">
      <c r="A28" s="993"/>
      <c r="B28" s="994"/>
      <c r="C28" s="802"/>
      <c r="D28" s="998" t="s">
        <v>452</v>
      </c>
      <c r="E28" s="994"/>
      <c r="F28" s="979" t="s">
        <v>453</v>
      </c>
      <c r="G28" s="1003">
        <v>0.25</v>
      </c>
      <c r="H28" s="979">
        <v>5</v>
      </c>
      <c r="I28" s="979">
        <v>5</v>
      </c>
      <c r="J28" s="979" t="s">
        <v>268</v>
      </c>
    </row>
    <row r="29" ht="24" spans="1:10">
      <c r="A29" s="993"/>
      <c r="B29" s="994"/>
      <c r="C29" s="802" t="s">
        <v>70</v>
      </c>
      <c r="D29" s="1009" t="s">
        <v>454</v>
      </c>
      <c r="E29" s="996"/>
      <c r="F29" s="997" t="s">
        <v>268</v>
      </c>
      <c r="G29" s="1011" t="s">
        <v>268</v>
      </c>
      <c r="H29" s="979">
        <v>5</v>
      </c>
      <c r="I29" s="979">
        <v>5</v>
      </c>
      <c r="J29" s="1008" t="s">
        <v>268</v>
      </c>
    </row>
    <row r="30" ht="60" spans="1:10">
      <c r="A30" s="993"/>
      <c r="B30" s="994"/>
      <c r="C30" s="802" t="s">
        <v>192</v>
      </c>
      <c r="D30" s="1009" t="s">
        <v>455</v>
      </c>
      <c r="E30" s="996"/>
      <c r="F30" s="997" t="s">
        <v>456</v>
      </c>
      <c r="G30" s="1012" t="s">
        <v>457</v>
      </c>
      <c r="H30" s="979">
        <v>5</v>
      </c>
      <c r="I30" s="979">
        <v>5</v>
      </c>
      <c r="J30" s="1008" t="s">
        <v>268</v>
      </c>
    </row>
    <row r="31" spans="1:10">
      <c r="A31" s="993"/>
      <c r="B31" s="994" t="s">
        <v>78</v>
      </c>
      <c r="C31" s="802" t="s">
        <v>244</v>
      </c>
      <c r="D31" s="1009" t="s">
        <v>458</v>
      </c>
      <c r="E31" s="996"/>
      <c r="F31" s="997" t="s">
        <v>147</v>
      </c>
      <c r="G31" s="1011" t="s">
        <v>459</v>
      </c>
      <c r="H31" s="1008">
        <v>5</v>
      </c>
      <c r="I31" s="1008">
        <v>4</v>
      </c>
      <c r="J31" s="1008" t="s">
        <v>268</v>
      </c>
    </row>
    <row r="32" spans="1:10">
      <c r="A32" s="993"/>
      <c r="B32" s="994"/>
      <c r="C32" s="802"/>
      <c r="D32" s="991"/>
      <c r="E32" s="992"/>
      <c r="F32" s="1000"/>
      <c r="G32" s="1013"/>
      <c r="H32" s="1014"/>
      <c r="I32" s="1014"/>
      <c r="J32" s="1014"/>
    </row>
    <row r="33" spans="1:10">
      <c r="A33" s="993"/>
      <c r="B33" s="996"/>
      <c r="C33" s="997"/>
      <c r="D33" s="991"/>
      <c r="E33" s="992"/>
      <c r="F33" s="1000"/>
      <c r="G33" s="1013"/>
      <c r="H33" s="1010"/>
      <c r="I33" s="1010"/>
      <c r="J33" s="1010"/>
    </row>
    <row r="34" spans="1:10">
      <c r="A34" s="1015"/>
      <c r="B34" s="1016" t="s">
        <v>84</v>
      </c>
      <c r="C34" s="1017"/>
      <c r="D34" s="1017"/>
      <c r="E34" s="1017"/>
      <c r="F34" s="1017"/>
      <c r="G34" s="1018"/>
      <c r="H34" s="1019">
        <v>100</v>
      </c>
      <c r="I34" s="1020">
        <v>97</v>
      </c>
      <c r="J34" s="1019"/>
    </row>
    <row r="35" spans="1:10">
      <c r="A35" s="1021" t="s">
        <v>198</v>
      </c>
      <c r="B35" s="1022" t="s">
        <v>268</v>
      </c>
      <c r="C35" s="1023"/>
      <c r="D35" s="1023"/>
      <c r="E35" s="1023"/>
      <c r="F35" s="1023"/>
      <c r="G35" s="1023"/>
      <c r="H35" s="1023"/>
      <c r="I35" s="1023"/>
      <c r="J35" s="1024"/>
    </row>
  </sheetData>
  <mergeCells count="66">
    <mergeCell ref="A2:J2"/>
    <mergeCell ref="A3:I3"/>
    <mergeCell ref="A4:C4"/>
    <mergeCell ref="D4:F4"/>
    <mergeCell ref="H4:J4"/>
    <mergeCell ref="A5:C5"/>
    <mergeCell ref="D5:F5"/>
    <mergeCell ref="H5:J5"/>
    <mergeCell ref="F6:G6"/>
    <mergeCell ref="F7:G7"/>
    <mergeCell ref="F8:G8"/>
    <mergeCell ref="F9:G9"/>
    <mergeCell ref="F10:G10"/>
    <mergeCell ref="B11:E11"/>
    <mergeCell ref="F11:J11"/>
    <mergeCell ref="B12:E12"/>
    <mergeCell ref="F12:J12"/>
    <mergeCell ref="D15:E15"/>
    <mergeCell ref="D16:E16"/>
    <mergeCell ref="D17:E17"/>
    <mergeCell ref="D18:E18"/>
    <mergeCell ref="D19:E19"/>
    <mergeCell ref="D20:E20"/>
    <mergeCell ref="D21:E21"/>
    <mergeCell ref="D22:E22"/>
    <mergeCell ref="D23:E23"/>
    <mergeCell ref="D24:E24"/>
    <mergeCell ref="D27:E27"/>
    <mergeCell ref="D28:E28"/>
    <mergeCell ref="D29:E29"/>
    <mergeCell ref="D30:E30"/>
    <mergeCell ref="B34:G34"/>
    <mergeCell ref="B35:J35"/>
    <mergeCell ref="A11:A12"/>
    <mergeCell ref="A13:A34"/>
    <mergeCell ref="B13:B14"/>
    <mergeCell ref="B15:B24"/>
    <mergeCell ref="B25:B28"/>
    <mergeCell ref="B31:B33"/>
    <mergeCell ref="C13:C14"/>
    <mergeCell ref="C15:C18"/>
    <mergeCell ref="C19:C20"/>
    <mergeCell ref="C21:C22"/>
    <mergeCell ref="C23:C24"/>
    <mergeCell ref="C25:C26"/>
    <mergeCell ref="C27:C28"/>
    <mergeCell ref="C31:C33"/>
    <mergeCell ref="F13:F14"/>
    <mergeCell ref="F25:F26"/>
    <mergeCell ref="F31:F33"/>
    <mergeCell ref="G13:G14"/>
    <mergeCell ref="G25:G26"/>
    <mergeCell ref="G31:G33"/>
    <mergeCell ref="H13:H14"/>
    <mergeCell ref="H25:H26"/>
    <mergeCell ref="H31:H33"/>
    <mergeCell ref="I13:I14"/>
    <mergeCell ref="I25:I26"/>
    <mergeCell ref="I31:I33"/>
    <mergeCell ref="J13:J14"/>
    <mergeCell ref="J25:J26"/>
    <mergeCell ref="J31:J33"/>
    <mergeCell ref="A6:C10"/>
    <mergeCell ref="D13:E14"/>
    <mergeCell ref="D25:E26"/>
    <mergeCell ref="D31:E3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D3" sqref="D3:F3"/>
    </sheetView>
  </sheetViews>
  <sheetFormatPr defaultColWidth="9" defaultRowHeight="13.5"/>
  <sheetData>
    <row r="1" ht="20.25" spans="1:10">
      <c r="A1" s="89" t="s">
        <v>460</v>
      </c>
      <c r="B1" s="89"/>
      <c r="C1" s="89"/>
      <c r="D1" s="89"/>
      <c r="E1" s="89"/>
      <c r="F1" s="89"/>
      <c r="G1" s="89"/>
      <c r="H1" s="89"/>
      <c r="I1" s="89"/>
      <c r="J1" s="89"/>
    </row>
    <row r="2" spans="1:10">
      <c r="A2" s="91" t="s">
        <v>210</v>
      </c>
      <c r="B2" s="91"/>
      <c r="C2" s="91"/>
      <c r="D2" s="91"/>
      <c r="E2" s="91"/>
      <c r="F2" s="91"/>
      <c r="G2" s="91"/>
      <c r="H2" s="91"/>
      <c r="I2" s="91"/>
      <c r="J2" s="91"/>
    </row>
    <row r="3" ht="24" spans="1:10">
      <c r="A3" s="94" t="s">
        <v>250</v>
      </c>
      <c r="B3" s="94"/>
      <c r="C3" s="94"/>
      <c r="D3" s="944" t="s">
        <v>461</v>
      </c>
      <c r="E3" s="945"/>
      <c r="F3" s="946"/>
      <c r="G3" s="947" t="s">
        <v>384</v>
      </c>
      <c r="H3" s="948" t="s">
        <v>385</v>
      </c>
      <c r="I3" s="948"/>
      <c r="J3" s="949"/>
    </row>
    <row r="4" spans="1:10">
      <c r="A4" s="94" t="s">
        <v>252</v>
      </c>
      <c r="B4" s="94"/>
      <c r="C4" s="94"/>
      <c r="D4" s="528" t="s">
        <v>386</v>
      </c>
      <c r="E4" s="528"/>
      <c r="F4" s="528"/>
      <c r="G4" s="947"/>
      <c r="H4" s="947"/>
      <c r="I4" s="947"/>
      <c r="J4" s="950"/>
    </row>
    <row r="5" ht="24" spans="1:10">
      <c r="A5" s="94" t="s">
        <v>253</v>
      </c>
      <c r="B5" s="94"/>
      <c r="C5" s="94"/>
      <c r="D5" s="951" t="s">
        <v>5</v>
      </c>
      <c r="E5" s="951"/>
      <c r="F5" s="951" t="s">
        <v>254</v>
      </c>
      <c r="G5" s="528" t="s">
        <v>387</v>
      </c>
      <c r="H5" s="528"/>
      <c r="I5" s="528"/>
      <c r="J5" s="952"/>
    </row>
    <row r="6" ht="36" spans="1:10">
      <c r="A6" s="94" t="s">
        <v>256</v>
      </c>
      <c r="B6" s="94"/>
      <c r="C6" s="94"/>
      <c r="D6" s="953"/>
      <c r="E6" s="528" t="s">
        <v>257</v>
      </c>
      <c r="F6" s="528" t="s">
        <v>258</v>
      </c>
      <c r="G6" s="951"/>
      <c r="H6" s="664" t="s">
        <v>11</v>
      </c>
      <c r="I6" s="954" t="s">
        <v>388</v>
      </c>
      <c r="J6" s="955" t="s">
        <v>13</v>
      </c>
    </row>
    <row r="7" ht="24" spans="1:10">
      <c r="A7" s="94"/>
      <c r="B7" s="94"/>
      <c r="C7" s="94"/>
      <c r="D7" s="953" t="s">
        <v>15</v>
      </c>
      <c r="E7" s="528">
        <v>150</v>
      </c>
      <c r="F7" s="528">
        <v>150</v>
      </c>
      <c r="G7" s="528"/>
      <c r="H7" s="664">
        <v>10</v>
      </c>
      <c r="I7" s="956">
        <v>1</v>
      </c>
      <c r="J7" s="957">
        <v>10</v>
      </c>
    </row>
    <row r="8" ht="24" spans="1:10">
      <c r="A8" s="94"/>
      <c r="B8" s="94"/>
      <c r="C8" s="94"/>
      <c r="D8" s="953" t="s">
        <v>389</v>
      </c>
      <c r="E8" s="528">
        <v>150</v>
      </c>
      <c r="F8" s="528">
        <v>150</v>
      </c>
      <c r="G8" s="528"/>
      <c r="H8" s="1168" t="s">
        <v>22</v>
      </c>
      <c r="I8" s="956">
        <v>1</v>
      </c>
      <c r="J8" s="1168" t="s">
        <v>22</v>
      </c>
    </row>
    <row r="9" spans="1:10">
      <c r="A9" s="94"/>
      <c r="B9" s="94"/>
      <c r="C9" s="94"/>
      <c r="D9" s="528" t="s">
        <v>390</v>
      </c>
      <c r="E9" s="528"/>
      <c r="F9" s="528"/>
      <c r="G9" s="528"/>
      <c r="H9" s="1168" t="s">
        <v>22</v>
      </c>
      <c r="I9" s="958"/>
      <c r="J9" s="1168" t="s">
        <v>22</v>
      </c>
    </row>
    <row r="10" spans="1:10">
      <c r="A10" s="94"/>
      <c r="B10" s="94"/>
      <c r="C10" s="94"/>
      <c r="D10" s="94" t="s">
        <v>24</v>
      </c>
      <c r="E10" s="528"/>
      <c r="F10" s="947"/>
      <c r="G10" s="947"/>
      <c r="H10" s="1169" t="s">
        <v>22</v>
      </c>
      <c r="I10" s="960"/>
      <c r="J10" s="1169" t="s">
        <v>22</v>
      </c>
    </row>
    <row r="11" ht="26" customHeight="1" spans="1:10">
      <c r="A11" s="103" t="s">
        <v>281</v>
      </c>
      <c r="B11" s="104" t="s">
        <v>26</v>
      </c>
      <c r="C11" s="105"/>
      <c r="D11" s="106"/>
      <c r="E11" s="99"/>
      <c r="F11" s="330" t="s">
        <v>283</v>
      </c>
      <c r="G11" s="330"/>
      <c r="H11" s="330"/>
      <c r="I11" s="330"/>
      <c r="J11" s="961"/>
    </row>
    <row r="12" ht="98" customHeight="1" spans="1:10">
      <c r="A12" s="108"/>
      <c r="B12" s="102" t="s">
        <v>462</v>
      </c>
      <c r="C12" s="102"/>
      <c r="D12" s="102"/>
      <c r="E12" s="102"/>
      <c r="F12" s="94" t="s">
        <v>463</v>
      </c>
      <c r="G12" s="94"/>
      <c r="H12" s="94"/>
      <c r="I12" s="94"/>
      <c r="J12" s="401"/>
    </row>
    <row r="13" ht="36" spans="1:10">
      <c r="A13" s="109" t="s">
        <v>38</v>
      </c>
      <c r="B13" s="94" t="s">
        <v>393</v>
      </c>
      <c r="C13" s="94" t="s">
        <v>32</v>
      </c>
      <c r="D13" s="94" t="s">
        <v>33</v>
      </c>
      <c r="E13" s="94"/>
      <c r="F13" s="108" t="s">
        <v>287</v>
      </c>
      <c r="G13" s="108" t="s">
        <v>394</v>
      </c>
      <c r="H13" s="108" t="s">
        <v>11</v>
      </c>
      <c r="I13" s="962" t="s">
        <v>13</v>
      </c>
      <c r="J13" s="108" t="s">
        <v>168</v>
      </c>
    </row>
    <row r="14" ht="27" customHeight="1" spans="1:10">
      <c r="A14" s="110"/>
      <c r="B14" s="111" t="s">
        <v>464</v>
      </c>
      <c r="C14" s="111" t="s">
        <v>48</v>
      </c>
      <c r="D14" s="5" t="s">
        <v>465</v>
      </c>
      <c r="E14" s="5"/>
      <c r="F14" s="139" t="s">
        <v>466</v>
      </c>
      <c r="G14" s="139" t="s">
        <v>467</v>
      </c>
      <c r="H14" s="5">
        <v>20</v>
      </c>
      <c r="I14" s="963">
        <v>20</v>
      </c>
      <c r="J14" s="5" t="s">
        <v>268</v>
      </c>
    </row>
    <row r="15" ht="27" customHeight="1" spans="1:10">
      <c r="A15" s="110"/>
      <c r="B15" s="113"/>
      <c r="C15" s="113"/>
      <c r="D15" s="7" t="s">
        <v>468</v>
      </c>
      <c r="E15" s="8"/>
      <c r="F15" s="964" t="s">
        <v>345</v>
      </c>
      <c r="G15" s="965">
        <v>3</v>
      </c>
      <c r="H15" s="5">
        <v>10</v>
      </c>
      <c r="I15" s="963">
        <v>10</v>
      </c>
      <c r="J15" s="5" t="s">
        <v>268</v>
      </c>
    </row>
    <row r="16" ht="27" customHeight="1" spans="1:10">
      <c r="A16" s="110"/>
      <c r="B16" s="113"/>
      <c r="C16" s="111" t="s">
        <v>55</v>
      </c>
      <c r="D16" s="5" t="s">
        <v>469</v>
      </c>
      <c r="E16" s="5"/>
      <c r="F16" s="146" t="s">
        <v>470</v>
      </c>
      <c r="G16" s="403">
        <v>1</v>
      </c>
      <c r="H16" s="5">
        <v>10</v>
      </c>
      <c r="I16" s="963">
        <v>10</v>
      </c>
      <c r="J16" s="5" t="s">
        <v>268</v>
      </c>
    </row>
    <row r="17" ht="27" customHeight="1" spans="1:10">
      <c r="A17" s="110"/>
      <c r="B17" s="113"/>
      <c r="C17" s="111" t="s">
        <v>61</v>
      </c>
      <c r="D17" s="5" t="s">
        <v>471</v>
      </c>
      <c r="E17" s="5"/>
      <c r="F17" s="966" t="s">
        <v>472</v>
      </c>
      <c r="G17" s="967" t="s">
        <v>59</v>
      </c>
      <c r="H17" s="5">
        <v>10</v>
      </c>
      <c r="I17" s="963">
        <v>10</v>
      </c>
      <c r="J17" s="5" t="s">
        <v>268</v>
      </c>
    </row>
    <row r="18" ht="27" customHeight="1" spans="1:10">
      <c r="A18" s="110"/>
      <c r="B18" s="968" t="s">
        <v>473</v>
      </c>
      <c r="C18" s="119" t="s">
        <v>233</v>
      </c>
      <c r="D18" s="5" t="s">
        <v>474</v>
      </c>
      <c r="E18" s="5"/>
      <c r="F18" s="964" t="s">
        <v>300</v>
      </c>
      <c r="G18" s="969">
        <v>0.077</v>
      </c>
      <c r="H18" s="5">
        <v>15</v>
      </c>
      <c r="I18" s="963">
        <v>13</v>
      </c>
      <c r="J18" s="5" t="s">
        <v>268</v>
      </c>
    </row>
    <row r="19" ht="27" customHeight="1" spans="1:10">
      <c r="A19" s="110"/>
      <c r="B19" s="119"/>
      <c r="C19" s="119" t="s">
        <v>236</v>
      </c>
      <c r="D19" s="5" t="s">
        <v>475</v>
      </c>
      <c r="E19" s="5"/>
      <c r="F19" s="542" t="s">
        <v>268</v>
      </c>
      <c r="G19" s="542">
        <v>1</v>
      </c>
      <c r="H19" s="5">
        <v>15</v>
      </c>
      <c r="I19" s="963">
        <v>15</v>
      </c>
      <c r="J19" s="5" t="s">
        <v>268</v>
      </c>
    </row>
    <row r="20" ht="27" customHeight="1" spans="1:10">
      <c r="A20" s="110"/>
      <c r="B20" s="113" t="s">
        <v>194</v>
      </c>
      <c r="C20" s="122" t="s">
        <v>244</v>
      </c>
      <c r="D20" s="10" t="s">
        <v>80</v>
      </c>
      <c r="E20" s="10"/>
      <c r="F20" s="970" t="s">
        <v>133</v>
      </c>
      <c r="G20" s="971">
        <v>0.95</v>
      </c>
      <c r="H20" s="10">
        <v>10</v>
      </c>
      <c r="I20" s="972">
        <v>10</v>
      </c>
      <c r="J20" s="10" t="s">
        <v>268</v>
      </c>
    </row>
    <row r="21" ht="27" customHeight="1" spans="1:10">
      <c r="A21" s="110"/>
      <c r="B21" s="119" t="s">
        <v>84</v>
      </c>
      <c r="C21" s="119"/>
      <c r="D21" s="119"/>
      <c r="E21" s="119"/>
      <c r="F21" s="119"/>
      <c r="G21" s="119"/>
      <c r="H21" s="10">
        <v>100</v>
      </c>
      <c r="I21" s="972">
        <v>98</v>
      </c>
      <c r="J21" s="973"/>
    </row>
    <row r="22" ht="27" customHeight="1" spans="1:10">
      <c r="A22" s="94" t="s">
        <v>198</v>
      </c>
      <c r="B22" s="974" t="s">
        <v>268</v>
      </c>
      <c r="C22" s="974"/>
      <c r="D22" s="974"/>
      <c r="E22" s="974"/>
      <c r="F22" s="974"/>
      <c r="G22" s="974"/>
      <c r="H22" s="974"/>
      <c r="I22" s="974"/>
      <c r="J22" s="975"/>
    </row>
  </sheetData>
  <mergeCells count="35">
    <mergeCell ref="A1:J1"/>
    <mergeCell ref="A2:J2"/>
    <mergeCell ref="A3:C3"/>
    <mergeCell ref="D3:F3"/>
    <mergeCell ref="H3:J3"/>
    <mergeCell ref="A4:C4"/>
    <mergeCell ref="D4:J4"/>
    <mergeCell ref="A5:C5"/>
    <mergeCell ref="D5:E5"/>
    <mergeCell ref="G5:J5"/>
    <mergeCell ref="F6:G6"/>
    <mergeCell ref="F7:G7"/>
    <mergeCell ref="F8:G8"/>
    <mergeCell ref="F9:G9"/>
    <mergeCell ref="F10:G10"/>
    <mergeCell ref="B11:E11"/>
    <mergeCell ref="F11:J11"/>
    <mergeCell ref="B12:E12"/>
    <mergeCell ref="F12:J12"/>
    <mergeCell ref="D13:E13"/>
    <mergeCell ref="D14:E14"/>
    <mergeCell ref="D15:E15"/>
    <mergeCell ref="D16:E16"/>
    <mergeCell ref="D17:E17"/>
    <mergeCell ref="D18:E18"/>
    <mergeCell ref="D19:E19"/>
    <mergeCell ref="D20:E20"/>
    <mergeCell ref="B21:G21"/>
    <mergeCell ref="B22:J22"/>
    <mergeCell ref="A11:A12"/>
    <mergeCell ref="A13:A21"/>
    <mergeCell ref="B14:B17"/>
    <mergeCell ref="B18:B19"/>
    <mergeCell ref="C14:C15"/>
    <mergeCell ref="A6:C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A1" sqref="A1:F1"/>
    </sheetView>
  </sheetViews>
  <sheetFormatPr defaultColWidth="9" defaultRowHeight="13.5" outlineLevelCol="5"/>
  <cols>
    <col min="2" max="2" width="25" customWidth="1"/>
    <col min="3" max="4" width="9" customWidth="1"/>
    <col min="5" max="5" width="25" customWidth="1"/>
    <col min="6" max="6" width="13.625" customWidth="1"/>
  </cols>
  <sheetData>
    <row r="1" ht="27" spans="1:6">
      <c r="A1" s="913" t="s">
        <v>476</v>
      </c>
      <c r="B1" s="914"/>
      <c r="C1" s="914"/>
      <c r="D1" s="914"/>
      <c r="E1" s="915"/>
      <c r="F1" s="915"/>
    </row>
    <row r="2" ht="27" spans="1:6">
      <c r="A2" s="916" t="s">
        <v>477</v>
      </c>
      <c r="B2" s="916" t="s">
        <v>478</v>
      </c>
      <c r="C2" s="914"/>
      <c r="D2" s="917" t="s">
        <v>479</v>
      </c>
      <c r="E2" s="917" t="s">
        <v>480</v>
      </c>
      <c r="F2" s="917" t="s">
        <v>481</v>
      </c>
    </row>
    <row r="3" ht="14.25" spans="1:6">
      <c r="A3" s="918" t="s">
        <v>482</v>
      </c>
      <c r="B3" s="919" t="s">
        <v>483</v>
      </c>
      <c r="C3" s="919"/>
      <c r="D3" s="919"/>
      <c r="E3" s="919"/>
      <c r="F3" s="919"/>
    </row>
    <row r="4" spans="1:6">
      <c r="A4" s="918" t="s">
        <v>484</v>
      </c>
      <c r="B4" s="918" t="s">
        <v>485</v>
      </c>
      <c r="C4" s="918"/>
      <c r="D4" s="918">
        <v>201</v>
      </c>
      <c r="E4" s="918"/>
      <c r="F4" s="918"/>
    </row>
    <row r="5" spans="1:6">
      <c r="A5" s="918"/>
      <c r="B5" s="918" t="s">
        <v>486</v>
      </c>
      <c r="C5" s="918"/>
      <c r="D5" s="918">
        <v>201</v>
      </c>
      <c r="E5" s="918"/>
      <c r="F5" s="918"/>
    </row>
    <row r="6" spans="1:6">
      <c r="A6" s="918"/>
      <c r="B6" s="918" t="s">
        <v>390</v>
      </c>
      <c r="C6" s="918"/>
      <c r="D6" s="918"/>
      <c r="E6" s="918"/>
      <c r="F6" s="918"/>
    </row>
    <row r="7" ht="42" customHeight="1" spans="1:6">
      <c r="A7" s="918" t="s">
        <v>282</v>
      </c>
      <c r="B7" s="920" t="s">
        <v>487</v>
      </c>
      <c r="C7" s="921"/>
      <c r="D7" s="921"/>
      <c r="E7" s="921"/>
      <c r="F7" s="922"/>
    </row>
    <row r="8" spans="1:6">
      <c r="A8" s="918" t="s">
        <v>488</v>
      </c>
      <c r="B8" s="918"/>
      <c r="C8" s="918"/>
      <c r="D8" s="918"/>
      <c r="E8" s="918"/>
      <c r="F8" s="918"/>
    </row>
    <row r="9" ht="25" customHeight="1" spans="1:6">
      <c r="A9" s="918" t="s">
        <v>31</v>
      </c>
      <c r="B9" s="918" t="s">
        <v>32</v>
      </c>
      <c r="C9" s="918" t="s">
        <v>11</v>
      </c>
      <c r="D9" s="918" t="s">
        <v>489</v>
      </c>
      <c r="E9" s="918" t="s">
        <v>490</v>
      </c>
      <c r="F9" s="918" t="s">
        <v>168</v>
      </c>
    </row>
    <row r="10" ht="33" customHeight="1" spans="1:6">
      <c r="A10" s="37" t="s">
        <v>491</v>
      </c>
      <c r="B10" s="923" t="s">
        <v>492</v>
      </c>
      <c r="C10" s="924">
        <v>8</v>
      </c>
      <c r="D10" s="925">
        <v>8</v>
      </c>
      <c r="E10" s="926" t="s">
        <v>493</v>
      </c>
      <c r="F10" s="350" t="s">
        <v>268</v>
      </c>
    </row>
    <row r="11" ht="54" customHeight="1" spans="1:6">
      <c r="A11" s="37"/>
      <c r="B11" s="37" t="s">
        <v>494</v>
      </c>
      <c r="C11" s="924">
        <v>6</v>
      </c>
      <c r="D11" s="927">
        <v>6</v>
      </c>
      <c r="E11" s="926" t="s">
        <v>493</v>
      </c>
      <c r="F11" s="350" t="s">
        <v>268</v>
      </c>
    </row>
    <row r="12" ht="91" customHeight="1" spans="1:6">
      <c r="A12" s="37"/>
      <c r="B12" s="37" t="s">
        <v>495</v>
      </c>
      <c r="C12" s="928">
        <v>6</v>
      </c>
      <c r="D12" s="37">
        <v>6</v>
      </c>
      <c r="E12" s="926" t="s">
        <v>496</v>
      </c>
      <c r="F12" s="350" t="s">
        <v>268</v>
      </c>
    </row>
    <row r="13" ht="32" customHeight="1" spans="1:6">
      <c r="A13" s="929" t="s">
        <v>497</v>
      </c>
      <c r="B13" s="37" t="s">
        <v>498</v>
      </c>
      <c r="C13" s="928">
        <v>10</v>
      </c>
      <c r="D13" s="37">
        <v>10</v>
      </c>
      <c r="E13" s="926" t="s">
        <v>499</v>
      </c>
      <c r="F13" s="350" t="s">
        <v>268</v>
      </c>
    </row>
    <row r="14" ht="88" customHeight="1" spans="1:6">
      <c r="A14" s="930"/>
      <c r="B14" s="931" t="s">
        <v>500</v>
      </c>
      <c r="C14" s="932">
        <v>20</v>
      </c>
      <c r="D14" s="146">
        <v>20</v>
      </c>
      <c r="E14" s="933" t="s">
        <v>501</v>
      </c>
      <c r="F14" s="350" t="s">
        <v>268</v>
      </c>
    </row>
    <row r="15" ht="32" customHeight="1" spans="1:6">
      <c r="A15" s="37" t="s">
        <v>502</v>
      </c>
      <c r="B15" s="931" t="s">
        <v>503</v>
      </c>
      <c r="C15" s="932">
        <v>10</v>
      </c>
      <c r="D15" s="146">
        <v>10</v>
      </c>
      <c r="E15" s="933" t="s">
        <v>504</v>
      </c>
      <c r="F15" s="350" t="s">
        <v>268</v>
      </c>
    </row>
    <row r="16" ht="32" customHeight="1" spans="1:6">
      <c r="A16" s="934" t="s">
        <v>505</v>
      </c>
      <c r="B16" s="146" t="s">
        <v>506</v>
      </c>
      <c r="C16" s="935">
        <v>8</v>
      </c>
      <c r="D16" s="936">
        <v>7</v>
      </c>
      <c r="E16" s="937" t="s">
        <v>507</v>
      </c>
      <c r="F16" s="350" t="s">
        <v>268</v>
      </c>
    </row>
    <row r="17" ht="32" customHeight="1" spans="1:6">
      <c r="A17" s="938"/>
      <c r="B17" s="5" t="s">
        <v>508</v>
      </c>
      <c r="C17" s="935">
        <v>7</v>
      </c>
      <c r="D17" s="936">
        <v>7</v>
      </c>
      <c r="E17" s="154" t="s">
        <v>509</v>
      </c>
      <c r="F17" s="350" t="s">
        <v>268</v>
      </c>
    </row>
    <row r="18" ht="32" customHeight="1" spans="1:6">
      <c r="A18" s="938"/>
      <c r="B18" s="6" t="s">
        <v>510</v>
      </c>
      <c r="C18" s="935">
        <v>5</v>
      </c>
      <c r="D18" s="936">
        <v>5</v>
      </c>
      <c r="E18" s="154" t="s">
        <v>509</v>
      </c>
      <c r="F18" s="350" t="s">
        <v>268</v>
      </c>
    </row>
    <row r="19" ht="32" customHeight="1" spans="1:6">
      <c r="A19" s="938"/>
      <c r="B19" s="6" t="s">
        <v>511</v>
      </c>
      <c r="C19" s="935">
        <v>5</v>
      </c>
      <c r="D19" s="936">
        <v>5</v>
      </c>
      <c r="E19" s="154" t="s">
        <v>512</v>
      </c>
      <c r="F19" s="350" t="s">
        <v>268</v>
      </c>
    </row>
    <row r="20" ht="32" customHeight="1" spans="1:6">
      <c r="A20" s="939" t="s">
        <v>513</v>
      </c>
      <c r="B20" s="612" t="s">
        <v>514</v>
      </c>
      <c r="C20" s="612">
        <v>5</v>
      </c>
      <c r="D20" s="936">
        <v>5</v>
      </c>
      <c r="E20" s="940" t="s">
        <v>515</v>
      </c>
      <c r="F20" s="350" t="s">
        <v>268</v>
      </c>
    </row>
    <row r="21" ht="32" customHeight="1" spans="1:6">
      <c r="A21" s="939" t="s">
        <v>516</v>
      </c>
      <c r="B21" s="612" t="s">
        <v>517</v>
      </c>
      <c r="C21" s="612">
        <v>5</v>
      </c>
      <c r="D21" s="936">
        <v>5</v>
      </c>
      <c r="E21" s="940" t="s">
        <v>515</v>
      </c>
      <c r="F21" s="350" t="s">
        <v>268</v>
      </c>
    </row>
    <row r="22" ht="32" customHeight="1" spans="1:6">
      <c r="A22" s="939" t="s">
        <v>518</v>
      </c>
      <c r="B22" s="139" t="s">
        <v>519</v>
      </c>
      <c r="C22" s="941">
        <v>5</v>
      </c>
      <c r="D22" s="936">
        <v>4</v>
      </c>
      <c r="E22" s="940" t="s">
        <v>520</v>
      </c>
      <c r="F22" s="350" t="s">
        <v>268</v>
      </c>
    </row>
    <row r="23" ht="32" customHeight="1" spans="1:6">
      <c r="A23" s="942" t="s">
        <v>84</v>
      </c>
      <c r="B23" s="943"/>
      <c r="C23" s="941">
        <v>100</v>
      </c>
      <c r="D23" s="612">
        <f>SUM(D10:D22)</f>
        <v>98</v>
      </c>
      <c r="E23" s="940"/>
      <c r="F23" s="350"/>
    </row>
  </sheetData>
  <mergeCells count="15">
    <mergeCell ref="A1:F1"/>
    <mergeCell ref="B3:F3"/>
    <mergeCell ref="B4:C4"/>
    <mergeCell ref="D4:F4"/>
    <mergeCell ref="B5:C5"/>
    <mergeCell ref="D5:F5"/>
    <mergeCell ref="B6:C6"/>
    <mergeCell ref="D6:F6"/>
    <mergeCell ref="B7:F7"/>
    <mergeCell ref="A8:F8"/>
    <mergeCell ref="A23:B23"/>
    <mergeCell ref="A4:A6"/>
    <mergeCell ref="A10:A12"/>
    <mergeCell ref="A13:A14"/>
    <mergeCell ref="A16:A1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selection activeCell="F36" sqref="F36"/>
    </sheetView>
  </sheetViews>
  <sheetFormatPr defaultColWidth="8.875" defaultRowHeight="13.5"/>
  <cols>
    <col min="1" max="1" width="7.125" style="832" customWidth="1"/>
    <col min="2" max="2" width="7.5" style="832" customWidth="1"/>
    <col min="3" max="3" width="11.875" style="832" customWidth="1"/>
    <col min="4" max="5" width="16.5" style="832" customWidth="1"/>
    <col min="6" max="6" width="13.625" style="832" customWidth="1"/>
    <col min="7" max="7" width="16.625" style="832" customWidth="1"/>
    <col min="8" max="9" width="13.375" style="832" customWidth="1"/>
    <col min="10" max="10" width="12.75" style="832" customWidth="1"/>
    <col min="11" max="16384" width="8.875" style="832"/>
  </cols>
  <sheetData>
    <row r="1" ht="24" spans="1:10">
      <c r="A1" s="894" t="s">
        <v>0</v>
      </c>
      <c r="B1" s="894"/>
      <c r="C1" s="894"/>
      <c r="D1" s="894"/>
      <c r="E1" s="894"/>
      <c r="F1" s="894"/>
      <c r="G1" s="894"/>
      <c r="H1" s="894"/>
      <c r="I1" s="894"/>
      <c r="J1" s="894"/>
    </row>
    <row r="2" spans="1:10">
      <c r="A2" s="895" t="s">
        <v>521</v>
      </c>
      <c r="B2" s="895"/>
      <c r="C2" s="895"/>
      <c r="D2" s="895"/>
      <c r="E2" s="895"/>
      <c r="F2" s="895"/>
      <c r="G2" s="895"/>
      <c r="H2" s="895"/>
      <c r="I2" s="895"/>
      <c r="J2" s="895"/>
    </row>
    <row r="3" spans="1:10">
      <c r="A3" s="896" t="s">
        <v>2</v>
      </c>
      <c r="B3" s="896"/>
      <c r="C3" s="896"/>
      <c r="D3" s="896" t="s">
        <v>522</v>
      </c>
      <c r="E3" s="896"/>
      <c r="F3" s="896"/>
      <c r="G3" s="896"/>
      <c r="H3" s="896"/>
      <c r="I3" s="896"/>
      <c r="J3" s="896"/>
    </row>
    <row r="4" spans="1:10">
      <c r="A4" s="896" t="s">
        <v>4</v>
      </c>
      <c r="B4" s="896"/>
      <c r="C4" s="896"/>
      <c r="D4" s="897" t="s">
        <v>5</v>
      </c>
      <c r="E4" s="898"/>
      <c r="F4" s="898"/>
      <c r="G4" s="898"/>
      <c r="H4" s="898"/>
      <c r="I4" s="898"/>
      <c r="J4" s="899"/>
    </row>
    <row r="5" spans="1:10">
      <c r="A5" s="896" t="s">
        <v>6</v>
      </c>
      <c r="B5" s="896"/>
      <c r="C5" s="896"/>
      <c r="D5" s="897" t="s">
        <v>523</v>
      </c>
      <c r="E5" s="898"/>
      <c r="F5" s="898"/>
      <c r="G5" s="898"/>
      <c r="H5" s="898"/>
      <c r="I5" s="898"/>
      <c r="J5" s="899"/>
    </row>
    <row r="6" spans="1:10">
      <c r="A6" s="896" t="s">
        <v>524</v>
      </c>
      <c r="B6" s="896"/>
      <c r="C6" s="896"/>
      <c r="D6" s="896"/>
      <c r="E6" s="896" t="s">
        <v>8</v>
      </c>
      <c r="F6" s="896" t="s">
        <v>9</v>
      </c>
      <c r="G6" s="896" t="s">
        <v>10</v>
      </c>
      <c r="H6" s="896" t="s">
        <v>11</v>
      </c>
      <c r="I6" s="896" t="s">
        <v>525</v>
      </c>
      <c r="J6" s="896" t="s">
        <v>13</v>
      </c>
    </row>
    <row r="7" spans="1:10">
      <c r="A7" s="896"/>
      <c r="B7" s="896"/>
      <c r="C7" s="896"/>
      <c r="D7" s="900" t="s">
        <v>15</v>
      </c>
      <c r="E7" s="896"/>
      <c r="F7" s="896">
        <v>132.21</v>
      </c>
      <c r="G7" s="896">
        <v>132.21</v>
      </c>
      <c r="H7" s="896" t="s">
        <v>526</v>
      </c>
      <c r="I7" s="896">
        <v>10</v>
      </c>
      <c r="J7" s="214">
        <v>10</v>
      </c>
    </row>
    <row r="8" spans="1:10">
      <c r="A8" s="896"/>
      <c r="B8" s="896"/>
      <c r="C8" s="896"/>
      <c r="D8" s="900" t="s">
        <v>527</v>
      </c>
      <c r="E8" s="896"/>
      <c r="F8" s="896">
        <v>132.21</v>
      </c>
      <c r="G8" s="896">
        <v>132.21</v>
      </c>
      <c r="H8" s="896" t="s">
        <v>528</v>
      </c>
      <c r="I8" s="896"/>
      <c r="J8" s="901"/>
    </row>
    <row r="9" ht="22.5" spans="1:10">
      <c r="A9" s="896"/>
      <c r="B9" s="896"/>
      <c r="C9" s="896"/>
      <c r="D9" s="900" t="s">
        <v>529</v>
      </c>
      <c r="E9" s="896"/>
      <c r="F9" s="896">
        <v>0</v>
      </c>
      <c r="G9" s="896">
        <v>0</v>
      </c>
      <c r="H9" s="896" t="s">
        <v>528</v>
      </c>
      <c r="I9" s="896">
        <v>0</v>
      </c>
      <c r="J9" s="901"/>
    </row>
    <row r="10" spans="1:10">
      <c r="A10" s="896"/>
      <c r="B10" s="896"/>
      <c r="C10" s="896"/>
      <c r="D10" s="900" t="s">
        <v>530</v>
      </c>
      <c r="E10" s="896"/>
      <c r="F10" s="896">
        <v>0</v>
      </c>
      <c r="G10" s="896">
        <v>0</v>
      </c>
      <c r="H10" s="896" t="s">
        <v>528</v>
      </c>
      <c r="I10" s="896">
        <v>0</v>
      </c>
      <c r="J10" s="896"/>
    </row>
    <row r="11" ht="17.1" customHeight="1" spans="1:10">
      <c r="A11" s="896" t="s">
        <v>281</v>
      </c>
      <c r="B11" s="897" t="s">
        <v>27</v>
      </c>
      <c r="C11" s="898"/>
      <c r="D11" s="898"/>
      <c r="E11" s="898"/>
      <c r="F11" s="899"/>
      <c r="G11" s="896" t="s">
        <v>283</v>
      </c>
      <c r="H11" s="896"/>
      <c r="I11" s="896"/>
      <c r="J11" s="896"/>
    </row>
    <row r="12" ht="42.95" customHeight="1" spans="1:10">
      <c r="A12" s="896"/>
      <c r="B12" s="897" t="s">
        <v>531</v>
      </c>
      <c r="C12" s="898"/>
      <c r="D12" s="898"/>
      <c r="E12" s="898"/>
      <c r="F12" s="899"/>
      <c r="G12" s="897" t="s">
        <v>532</v>
      </c>
      <c r="H12" s="898"/>
      <c r="I12" s="898"/>
      <c r="J12" s="899"/>
    </row>
    <row r="13" ht="22.5" spans="1:10">
      <c r="A13" s="902" t="s">
        <v>533</v>
      </c>
      <c r="B13" s="896" t="s">
        <v>31</v>
      </c>
      <c r="C13" s="896" t="s">
        <v>32</v>
      </c>
      <c r="D13" s="897" t="s">
        <v>33</v>
      </c>
      <c r="E13" s="899"/>
      <c r="F13" s="896" t="s">
        <v>167</v>
      </c>
      <c r="G13" s="896" t="s">
        <v>35</v>
      </c>
      <c r="H13" s="896" t="s">
        <v>11</v>
      </c>
      <c r="I13" s="896" t="s">
        <v>13</v>
      </c>
      <c r="J13" s="896" t="s">
        <v>534</v>
      </c>
    </row>
    <row r="14" spans="1:10">
      <c r="A14" s="903"/>
      <c r="B14" s="896" t="s">
        <v>535</v>
      </c>
      <c r="C14" s="902" t="s">
        <v>48</v>
      </c>
      <c r="D14" s="904" t="s">
        <v>536</v>
      </c>
      <c r="E14" s="905"/>
      <c r="F14" s="896" t="s">
        <v>537</v>
      </c>
      <c r="G14" s="906">
        <v>309</v>
      </c>
      <c r="H14" s="214">
        <v>10</v>
      </c>
      <c r="I14" s="214">
        <v>10</v>
      </c>
      <c r="J14" s="896"/>
    </row>
    <row r="15" spans="1:10">
      <c r="A15" s="903"/>
      <c r="B15" s="896"/>
      <c r="C15" s="903"/>
      <c r="D15" s="904" t="s">
        <v>538</v>
      </c>
      <c r="E15" s="905"/>
      <c r="F15" s="896" t="s">
        <v>539</v>
      </c>
      <c r="G15" s="906">
        <v>50</v>
      </c>
      <c r="H15" s="214">
        <v>10</v>
      </c>
      <c r="I15" s="214">
        <v>10</v>
      </c>
      <c r="J15" s="896"/>
    </row>
    <row r="16" spans="1:10">
      <c r="A16" s="903"/>
      <c r="B16" s="896"/>
      <c r="C16" s="907"/>
      <c r="D16" s="904"/>
      <c r="E16" s="905"/>
      <c r="F16" s="896"/>
      <c r="G16" s="908"/>
      <c r="H16" s="901"/>
      <c r="I16" s="901"/>
      <c r="J16" s="896"/>
    </row>
    <row r="17" spans="1:10">
      <c r="A17" s="903"/>
      <c r="B17" s="896"/>
      <c r="C17" s="902" t="s">
        <v>55</v>
      </c>
      <c r="D17" s="102" t="s">
        <v>540</v>
      </c>
      <c r="E17" s="102"/>
      <c r="F17" s="116" t="s">
        <v>541</v>
      </c>
      <c r="G17" s="94">
        <v>100</v>
      </c>
      <c r="H17" s="214">
        <v>10</v>
      </c>
      <c r="I17" s="214">
        <v>10</v>
      </c>
      <c r="J17" s="896"/>
    </row>
    <row r="18" spans="1:10">
      <c r="A18" s="903"/>
      <c r="B18" s="896"/>
      <c r="C18" s="903"/>
      <c r="D18" s="114" t="s">
        <v>542</v>
      </c>
      <c r="E18" s="115"/>
      <c r="F18" s="116">
        <v>1</v>
      </c>
      <c r="G18" s="94">
        <v>100</v>
      </c>
      <c r="H18" s="214">
        <v>10</v>
      </c>
      <c r="I18" s="214">
        <v>10</v>
      </c>
      <c r="J18" s="896"/>
    </row>
    <row r="19" ht="23.25" customHeight="1" spans="1:10">
      <c r="A19" s="903"/>
      <c r="B19" s="896"/>
      <c r="C19" s="902" t="s">
        <v>61</v>
      </c>
      <c r="D19" s="114" t="s">
        <v>543</v>
      </c>
      <c r="E19" s="115"/>
      <c r="F19" s="94" t="s">
        <v>544</v>
      </c>
      <c r="G19" s="94" t="s">
        <v>373</v>
      </c>
      <c r="H19" s="214">
        <v>10</v>
      </c>
      <c r="I19" s="214">
        <v>10</v>
      </c>
      <c r="J19" s="896"/>
    </row>
    <row r="20" spans="1:10">
      <c r="A20" s="903"/>
      <c r="B20" s="896" t="s">
        <v>545</v>
      </c>
      <c r="C20" s="902" t="s">
        <v>65</v>
      </c>
      <c r="D20" s="102" t="s">
        <v>546</v>
      </c>
      <c r="E20" s="102"/>
      <c r="F20" s="896" t="s">
        <v>547</v>
      </c>
      <c r="G20" s="896" t="s">
        <v>547</v>
      </c>
      <c r="H20" s="896">
        <v>5</v>
      </c>
      <c r="I20" s="896">
        <v>5</v>
      </c>
      <c r="J20" s="896"/>
    </row>
    <row r="21" spans="1:10">
      <c r="A21" s="903"/>
      <c r="B21" s="896"/>
      <c r="C21" s="903"/>
      <c r="D21" s="102" t="s">
        <v>548</v>
      </c>
      <c r="E21" s="102"/>
      <c r="F21" s="896" t="s">
        <v>549</v>
      </c>
      <c r="G21" s="896" t="s">
        <v>549</v>
      </c>
      <c r="H21" s="896">
        <v>5</v>
      </c>
      <c r="I21" s="896">
        <v>5</v>
      </c>
      <c r="J21" s="896"/>
    </row>
    <row r="22" spans="1:10">
      <c r="A22" s="903"/>
      <c r="B22" s="896"/>
      <c r="C22" s="907"/>
      <c r="D22" s="904"/>
      <c r="E22" s="905"/>
      <c r="F22" s="896"/>
      <c r="G22" s="896"/>
      <c r="H22" s="896"/>
      <c r="I22" s="896"/>
      <c r="J22" s="896"/>
    </row>
    <row r="23" spans="1:10">
      <c r="A23" s="903"/>
      <c r="B23" s="896"/>
      <c r="C23" s="902" t="s">
        <v>70</v>
      </c>
      <c r="D23" s="102" t="s">
        <v>550</v>
      </c>
      <c r="E23" s="102"/>
      <c r="F23" s="94" t="s">
        <v>551</v>
      </c>
      <c r="G23" s="94" t="s">
        <v>551</v>
      </c>
      <c r="H23" s="896">
        <v>10</v>
      </c>
      <c r="I23" s="896">
        <v>9</v>
      </c>
      <c r="J23" s="896"/>
    </row>
    <row r="24" spans="1:10">
      <c r="A24" s="903"/>
      <c r="B24" s="896"/>
      <c r="C24" s="903"/>
      <c r="D24" s="904" t="s">
        <v>552</v>
      </c>
      <c r="E24" s="905"/>
      <c r="F24" s="896" t="s">
        <v>553</v>
      </c>
      <c r="G24" s="896" t="s">
        <v>553</v>
      </c>
      <c r="H24" s="896">
        <v>5</v>
      </c>
      <c r="I24" s="896">
        <v>4</v>
      </c>
      <c r="J24" s="896"/>
    </row>
    <row r="25" spans="1:10">
      <c r="A25" s="903"/>
      <c r="B25" s="896"/>
      <c r="C25" s="907"/>
      <c r="D25" s="904" t="s">
        <v>554</v>
      </c>
      <c r="E25" s="905"/>
      <c r="F25" s="896" t="s">
        <v>553</v>
      </c>
      <c r="G25" s="896" t="s">
        <v>553</v>
      </c>
      <c r="H25" s="896">
        <v>5</v>
      </c>
      <c r="I25" s="896">
        <v>4</v>
      </c>
      <c r="J25" s="896"/>
    </row>
    <row r="26" spans="1:10">
      <c r="A26" s="903"/>
      <c r="B26" s="896"/>
      <c r="C26" s="902" t="s">
        <v>192</v>
      </c>
      <c r="D26" s="102"/>
      <c r="E26" s="102"/>
      <c r="F26" s="94"/>
      <c r="G26" s="94"/>
      <c r="H26" s="896"/>
      <c r="I26" s="896"/>
      <c r="J26" s="896"/>
    </row>
    <row r="27" spans="1:10">
      <c r="A27" s="903"/>
      <c r="B27" s="896"/>
      <c r="C27" s="907"/>
      <c r="D27" s="904"/>
      <c r="E27" s="905"/>
      <c r="F27" s="896"/>
      <c r="G27" s="896"/>
      <c r="H27" s="896"/>
      <c r="I27" s="896"/>
      <c r="J27" s="896"/>
    </row>
    <row r="28" ht="33.75" spans="1:10">
      <c r="A28" s="903"/>
      <c r="B28" s="896" t="s">
        <v>555</v>
      </c>
      <c r="C28" s="909" t="s">
        <v>244</v>
      </c>
      <c r="D28" s="114" t="s">
        <v>556</v>
      </c>
      <c r="E28" s="115"/>
      <c r="F28" s="94" t="s">
        <v>557</v>
      </c>
      <c r="G28" s="94" t="s">
        <v>557</v>
      </c>
      <c r="H28" s="214">
        <v>10</v>
      </c>
      <c r="I28" s="214">
        <v>10</v>
      </c>
      <c r="J28" s="896"/>
    </row>
    <row r="29" ht="21" customHeight="1" spans="1:10">
      <c r="A29" s="910" t="s">
        <v>558</v>
      </c>
      <c r="B29" s="911"/>
      <c r="C29" s="911"/>
      <c r="D29" s="911"/>
      <c r="E29" s="911"/>
      <c r="F29" s="911"/>
      <c r="G29" s="912"/>
      <c r="H29" s="902" t="s">
        <v>559</v>
      </c>
      <c r="I29" s="902" t="s">
        <v>560</v>
      </c>
      <c r="J29" s="902"/>
    </row>
    <row r="30" spans="1:10">
      <c r="A30" s="896" t="s">
        <v>198</v>
      </c>
      <c r="B30" s="900" t="s">
        <v>268</v>
      </c>
      <c r="C30" s="900"/>
      <c r="D30" s="900"/>
      <c r="E30" s="900"/>
      <c r="F30" s="900"/>
      <c r="G30" s="900"/>
      <c r="H30" s="900"/>
      <c r="I30" s="900"/>
      <c r="J30" s="900"/>
    </row>
  </sheetData>
  <mergeCells count="40">
    <mergeCell ref="A1:J1"/>
    <mergeCell ref="A2:J2"/>
    <mergeCell ref="A3:C3"/>
    <mergeCell ref="D3:J3"/>
    <mergeCell ref="A4:C4"/>
    <mergeCell ref="D4:J4"/>
    <mergeCell ref="A5:C5"/>
    <mergeCell ref="D5:J5"/>
    <mergeCell ref="B11:F11"/>
    <mergeCell ref="G11:J11"/>
    <mergeCell ref="B12:F12"/>
    <mergeCell ref="G12:J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A29:G29"/>
    <mergeCell ref="B30:J30"/>
    <mergeCell ref="A11:A12"/>
    <mergeCell ref="A13:A28"/>
    <mergeCell ref="B14:B19"/>
    <mergeCell ref="B20:B27"/>
    <mergeCell ref="C14:C16"/>
    <mergeCell ref="C17:C18"/>
    <mergeCell ref="C20:C22"/>
    <mergeCell ref="C23:C25"/>
    <mergeCell ref="C26:C27"/>
    <mergeCell ref="A6:C10"/>
  </mergeCells>
  <pageMargins left="0.590551181102362" right="0.196850393700787" top="0.590551181102362" bottom="0.196850393700787" header="0.31496062992126" footer="0.31496062992126"/>
  <pageSetup paperSize="9" scale="75"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
  <sheetViews>
    <sheetView workbookViewId="0">
      <selection activeCell="D4" sqref="D4:H4"/>
    </sheetView>
  </sheetViews>
  <sheetFormatPr defaultColWidth="9" defaultRowHeight="13.5" outlineLevelCol="7"/>
  <cols>
    <col min="1" max="1" width="5.25" customWidth="1"/>
    <col min="2" max="2" width="5.38333333333333" customWidth="1"/>
    <col min="3" max="3" width="8.88333333333333" customWidth="1"/>
    <col min="4" max="4" width="15.25" customWidth="1"/>
    <col min="5" max="5" width="10.5" customWidth="1"/>
    <col min="6" max="6" width="10.3833333333333" customWidth="1"/>
    <col min="7" max="7" width="9.13333333333333" customWidth="1"/>
    <col min="8" max="8" width="16.8833333333333" customWidth="1"/>
  </cols>
  <sheetData>
    <row r="1" ht="29" customHeight="1" spans="1:8">
      <c r="A1" s="830" t="s">
        <v>248</v>
      </c>
      <c r="B1" s="830"/>
      <c r="C1" s="830"/>
      <c r="D1" s="830"/>
      <c r="E1" s="830"/>
      <c r="F1" s="830"/>
      <c r="G1" s="830"/>
      <c r="H1" s="830"/>
    </row>
    <row r="2" ht="66" customHeight="1" spans="1:8">
      <c r="A2" s="831" t="s">
        <v>561</v>
      </c>
      <c r="B2" s="832"/>
      <c r="C2" s="832"/>
      <c r="D2" s="832"/>
      <c r="E2" s="832"/>
      <c r="F2" s="832"/>
      <c r="G2" s="832"/>
      <c r="H2" s="832"/>
    </row>
    <row r="3" spans="1:8">
      <c r="A3" s="832" t="s">
        <v>210</v>
      </c>
      <c r="B3" s="832"/>
      <c r="C3" s="832"/>
      <c r="D3" s="832"/>
      <c r="E3" s="832"/>
      <c r="F3" s="832"/>
      <c r="G3" s="832"/>
      <c r="H3" s="832"/>
    </row>
    <row r="4" spans="1:8">
      <c r="A4" s="783" t="s">
        <v>2</v>
      </c>
      <c r="B4" s="783"/>
      <c r="C4" s="783"/>
      <c r="D4" s="783" t="s">
        <v>562</v>
      </c>
      <c r="E4" s="783"/>
      <c r="F4" s="783"/>
      <c r="G4" s="783"/>
      <c r="H4" s="783"/>
    </row>
    <row r="5" spans="1:8">
      <c r="A5" s="783" t="s">
        <v>253</v>
      </c>
      <c r="B5" s="783"/>
      <c r="C5" s="783"/>
      <c r="D5" s="783" t="s">
        <v>5</v>
      </c>
      <c r="E5" s="783"/>
      <c r="F5" s="833" t="s">
        <v>254</v>
      </c>
      <c r="G5" s="783" t="s">
        <v>255</v>
      </c>
      <c r="H5" s="783"/>
    </row>
    <row r="6" ht="30" customHeight="1" spans="1:8">
      <c r="A6" s="783" t="s">
        <v>256</v>
      </c>
      <c r="B6" s="783"/>
      <c r="C6" s="783"/>
      <c r="D6" s="833"/>
      <c r="E6" s="783" t="s">
        <v>257</v>
      </c>
      <c r="F6" s="783" t="s">
        <v>258</v>
      </c>
      <c r="G6" s="783"/>
      <c r="H6" s="783" t="s">
        <v>259</v>
      </c>
    </row>
    <row r="7" spans="1:8">
      <c r="A7" s="783"/>
      <c r="B7" s="783"/>
      <c r="C7" s="783"/>
      <c r="D7" s="833" t="s">
        <v>15</v>
      </c>
      <c r="E7" s="833">
        <v>3</v>
      </c>
      <c r="F7" s="793">
        <v>3</v>
      </c>
      <c r="G7" s="795"/>
      <c r="H7" s="834">
        <v>1</v>
      </c>
    </row>
    <row r="8" ht="17" customHeight="1" spans="1:8">
      <c r="A8" s="783"/>
      <c r="B8" s="783"/>
      <c r="C8" s="783"/>
      <c r="D8" s="833" t="s">
        <v>563</v>
      </c>
      <c r="E8" s="833">
        <v>3</v>
      </c>
      <c r="F8" s="793">
        <v>3</v>
      </c>
      <c r="G8" s="795"/>
      <c r="H8" s="834">
        <v>1</v>
      </c>
    </row>
    <row r="9" spans="1:8">
      <c r="A9" s="783" t="s">
        <v>263</v>
      </c>
      <c r="B9" s="783"/>
      <c r="C9" s="783"/>
      <c r="D9" s="833"/>
      <c r="E9" s="783" t="s">
        <v>264</v>
      </c>
      <c r="F9" s="783"/>
      <c r="G9" s="783"/>
      <c r="H9" s="833" t="s">
        <v>265</v>
      </c>
    </row>
    <row r="10" spans="1:8">
      <c r="A10" s="783"/>
      <c r="B10" s="783"/>
      <c r="C10" s="783"/>
      <c r="D10" s="833" t="s">
        <v>266</v>
      </c>
      <c r="E10" s="783" t="s">
        <v>267</v>
      </c>
      <c r="F10" s="783"/>
      <c r="G10" s="783"/>
      <c r="H10" s="833" t="s">
        <v>268</v>
      </c>
    </row>
    <row r="11" spans="1:8">
      <c r="A11" s="783"/>
      <c r="B11" s="783"/>
      <c r="C11" s="783"/>
      <c r="D11" s="833" t="s">
        <v>269</v>
      </c>
      <c r="E11" s="783" t="s">
        <v>270</v>
      </c>
      <c r="F11" s="783"/>
      <c r="G11" s="783"/>
      <c r="H11" s="833" t="s">
        <v>268</v>
      </c>
    </row>
    <row r="12" spans="1:8">
      <c r="A12" s="783"/>
      <c r="B12" s="783"/>
      <c r="C12" s="783"/>
      <c r="D12" s="833" t="s">
        <v>271</v>
      </c>
      <c r="E12" s="783" t="s">
        <v>272</v>
      </c>
      <c r="F12" s="783"/>
      <c r="G12" s="783"/>
      <c r="H12" s="833" t="s">
        <v>268</v>
      </c>
    </row>
    <row r="13" spans="1:8">
      <c r="A13" s="783"/>
      <c r="B13" s="783"/>
      <c r="C13" s="783"/>
      <c r="D13" s="833" t="s">
        <v>273</v>
      </c>
      <c r="E13" s="783" t="s">
        <v>274</v>
      </c>
      <c r="F13" s="783"/>
      <c r="G13" s="783"/>
      <c r="H13" s="833" t="s">
        <v>268</v>
      </c>
    </row>
    <row r="14" spans="1:8">
      <c r="A14" s="783"/>
      <c r="B14" s="783"/>
      <c r="C14" s="783"/>
      <c r="D14" s="833" t="s">
        <v>275</v>
      </c>
      <c r="E14" s="783" t="s">
        <v>276</v>
      </c>
      <c r="F14" s="783"/>
      <c r="G14" s="783"/>
      <c r="H14" s="833" t="s">
        <v>268</v>
      </c>
    </row>
    <row r="15" ht="15" customHeight="1" spans="1:8">
      <c r="A15" s="783"/>
      <c r="B15" s="783"/>
      <c r="C15" s="783"/>
      <c r="D15" s="833" t="s">
        <v>277</v>
      </c>
      <c r="E15" s="783" t="s">
        <v>278</v>
      </c>
      <c r="F15" s="783"/>
      <c r="G15" s="783"/>
      <c r="H15" s="833" t="s">
        <v>268</v>
      </c>
    </row>
    <row r="16" spans="1:8">
      <c r="A16" s="783"/>
      <c r="B16" s="783"/>
      <c r="C16" s="783"/>
      <c r="D16" s="833" t="s">
        <v>279</v>
      </c>
      <c r="E16" s="783" t="s">
        <v>280</v>
      </c>
      <c r="F16" s="783"/>
      <c r="G16" s="783"/>
      <c r="H16" s="833" t="s">
        <v>268</v>
      </c>
    </row>
    <row r="17" ht="18" customHeight="1" spans="1:8">
      <c r="A17" s="783" t="s">
        <v>281</v>
      </c>
      <c r="B17" s="783" t="s">
        <v>282</v>
      </c>
      <c r="C17" s="783"/>
      <c r="D17" s="783"/>
      <c r="E17" s="783"/>
      <c r="F17" s="783" t="s">
        <v>283</v>
      </c>
      <c r="G17" s="783"/>
      <c r="H17" s="783"/>
    </row>
    <row r="18" ht="93" customHeight="1" spans="1:8">
      <c r="A18" s="783"/>
      <c r="B18" s="783" t="s">
        <v>564</v>
      </c>
      <c r="C18" s="783"/>
      <c r="D18" s="783"/>
      <c r="E18" s="783"/>
      <c r="F18" s="783" t="s">
        <v>565</v>
      </c>
      <c r="G18" s="783"/>
      <c r="H18" s="783"/>
    </row>
    <row r="19" ht="24" spans="1:8">
      <c r="A19" s="783" t="s">
        <v>286</v>
      </c>
      <c r="B19" s="833" t="s">
        <v>31</v>
      </c>
      <c r="C19" s="783" t="s">
        <v>32</v>
      </c>
      <c r="D19" s="783" t="s">
        <v>33</v>
      </c>
      <c r="E19" s="783"/>
      <c r="F19" s="783" t="s">
        <v>287</v>
      </c>
      <c r="G19" s="783" t="s">
        <v>113</v>
      </c>
      <c r="H19" s="783" t="s">
        <v>288</v>
      </c>
    </row>
    <row r="20" spans="1:8">
      <c r="A20" s="783"/>
      <c r="B20" s="797" t="s">
        <v>216</v>
      </c>
      <c r="C20" s="797" t="s">
        <v>48</v>
      </c>
      <c r="D20" s="26" t="s">
        <v>566</v>
      </c>
      <c r="E20" s="27"/>
      <c r="F20" s="28" t="s">
        <v>295</v>
      </c>
      <c r="G20" s="29" t="s">
        <v>295</v>
      </c>
      <c r="H20" s="797"/>
    </row>
    <row r="21" spans="1:8">
      <c r="A21" s="783"/>
      <c r="B21" s="838"/>
      <c r="C21" s="838"/>
      <c r="D21" s="30"/>
      <c r="E21" s="31"/>
      <c r="F21" s="32"/>
      <c r="G21" s="33"/>
      <c r="H21" s="838"/>
    </row>
    <row r="22" spans="1:8">
      <c r="A22" s="783"/>
      <c r="B22" s="838"/>
      <c r="C22" s="838"/>
      <c r="D22" s="30"/>
      <c r="E22" s="31"/>
      <c r="F22" s="32"/>
      <c r="G22" s="33"/>
      <c r="H22" s="838"/>
    </row>
    <row r="23" ht="12" customHeight="1" spans="1:8">
      <c r="A23" s="783"/>
      <c r="B23" s="838"/>
      <c r="C23" s="838"/>
      <c r="D23" s="30"/>
      <c r="E23" s="31"/>
      <c r="F23" s="32"/>
      <c r="G23" s="33"/>
      <c r="H23" s="838"/>
    </row>
    <row r="24" ht="25" customHeight="1" spans="1:8">
      <c r="A24" s="783"/>
      <c r="B24" s="838"/>
      <c r="C24" s="797" t="s">
        <v>61</v>
      </c>
      <c r="D24" s="13" t="s">
        <v>567</v>
      </c>
      <c r="E24" s="14"/>
      <c r="F24" s="34" t="s">
        <v>568</v>
      </c>
      <c r="G24" s="15" t="s">
        <v>295</v>
      </c>
      <c r="H24" s="833"/>
    </row>
    <row r="25" ht="25" customHeight="1" spans="1:8">
      <c r="A25" s="783"/>
      <c r="B25" s="838"/>
      <c r="C25" s="799"/>
      <c r="D25" s="13" t="s">
        <v>569</v>
      </c>
      <c r="E25" s="14"/>
      <c r="F25" s="34" t="s">
        <v>568</v>
      </c>
      <c r="G25" s="15" t="s">
        <v>295</v>
      </c>
      <c r="H25" s="833"/>
    </row>
    <row r="26" spans="1:8">
      <c r="A26" s="783"/>
      <c r="B26" s="838"/>
      <c r="C26" s="799" t="s">
        <v>39</v>
      </c>
      <c r="D26" s="35" t="s">
        <v>570</v>
      </c>
      <c r="E26" s="36"/>
      <c r="F26" s="37" t="s">
        <v>571</v>
      </c>
      <c r="G26" s="15" t="s">
        <v>295</v>
      </c>
      <c r="H26" s="833"/>
    </row>
    <row r="27" ht="24" spans="1:8">
      <c r="A27" s="783"/>
      <c r="B27" s="797" t="s">
        <v>232</v>
      </c>
      <c r="C27" s="783" t="s">
        <v>233</v>
      </c>
      <c r="D27" s="13" t="s">
        <v>572</v>
      </c>
      <c r="E27" s="14"/>
      <c r="F27" s="37" t="s">
        <v>573</v>
      </c>
      <c r="G27" s="15" t="s">
        <v>295</v>
      </c>
      <c r="H27" s="833"/>
    </row>
    <row r="28" ht="24" spans="1:8">
      <c r="A28" s="783"/>
      <c r="B28" s="838"/>
      <c r="C28" s="783" t="s">
        <v>236</v>
      </c>
      <c r="D28" s="19" t="s">
        <v>574</v>
      </c>
      <c r="E28" s="20"/>
      <c r="F28" s="892" t="s">
        <v>575</v>
      </c>
      <c r="G28" s="15" t="s">
        <v>295</v>
      </c>
      <c r="H28" s="833"/>
    </row>
    <row r="29" ht="18" customHeight="1" spans="1:8">
      <c r="A29" s="783"/>
      <c r="B29" s="838"/>
      <c r="C29" s="797" t="s">
        <v>239</v>
      </c>
      <c r="D29" s="38" t="s">
        <v>576</v>
      </c>
      <c r="E29" s="39"/>
      <c r="F29" s="893" t="s">
        <v>577</v>
      </c>
      <c r="G29" s="40" t="s">
        <v>295</v>
      </c>
      <c r="H29" s="797"/>
    </row>
    <row r="30" spans="1:8">
      <c r="A30" s="783"/>
      <c r="B30" s="799"/>
      <c r="C30" s="799"/>
      <c r="D30" s="41"/>
      <c r="E30" s="42"/>
      <c r="F30" s="43"/>
      <c r="G30" s="43"/>
      <c r="H30" s="799"/>
    </row>
    <row r="31" ht="36" spans="1:8">
      <c r="A31" s="783"/>
      <c r="B31" s="783" t="s">
        <v>78</v>
      </c>
      <c r="C31" s="783" t="s">
        <v>79</v>
      </c>
      <c r="D31" s="13" t="s">
        <v>578</v>
      </c>
      <c r="E31" s="14"/>
      <c r="F31" s="15" t="s">
        <v>579</v>
      </c>
      <c r="G31" s="17">
        <v>0.96</v>
      </c>
      <c r="H31" s="833"/>
    </row>
    <row r="32" spans="1:8">
      <c r="A32" s="833" t="s">
        <v>198</v>
      </c>
      <c r="B32" s="835" t="s">
        <v>308</v>
      </c>
      <c r="C32" s="835"/>
      <c r="D32" s="835"/>
      <c r="E32" s="835"/>
      <c r="F32" s="835"/>
      <c r="G32" s="835"/>
      <c r="H32" s="835"/>
    </row>
    <row r="33" spans="1:8">
      <c r="A33" s="836" t="s">
        <v>309</v>
      </c>
      <c r="B33" s="837"/>
      <c r="C33" s="837"/>
      <c r="D33" s="837"/>
      <c r="E33" s="837"/>
      <c r="F33" s="837"/>
      <c r="G33" s="837"/>
      <c r="H33" s="837"/>
    </row>
    <row r="34" spans="1:8">
      <c r="A34" s="837"/>
      <c r="B34" s="837"/>
      <c r="C34" s="837"/>
      <c r="D34" s="837"/>
      <c r="E34" s="837"/>
      <c r="F34" s="837"/>
      <c r="G34" s="837"/>
      <c r="H34" s="837"/>
    </row>
    <row r="35" ht="30" customHeight="1" spans="1:8">
      <c r="A35" s="837"/>
      <c r="B35" s="837"/>
      <c r="C35" s="837"/>
      <c r="D35" s="837"/>
      <c r="E35" s="837"/>
      <c r="F35" s="837"/>
      <c r="G35" s="837"/>
      <c r="H35" s="837"/>
    </row>
  </sheetData>
  <mergeCells count="49">
    <mergeCell ref="A1:H1"/>
    <mergeCell ref="A2:H2"/>
    <mergeCell ref="A3:H3"/>
    <mergeCell ref="A4:C4"/>
    <mergeCell ref="D4:H4"/>
    <mergeCell ref="A5:C5"/>
    <mergeCell ref="D5:E5"/>
    <mergeCell ref="G5:H5"/>
    <mergeCell ref="F6:G6"/>
    <mergeCell ref="F7:G7"/>
    <mergeCell ref="F8:G8"/>
    <mergeCell ref="E9:G9"/>
    <mergeCell ref="E10:G10"/>
    <mergeCell ref="E11:G11"/>
    <mergeCell ref="E12:G12"/>
    <mergeCell ref="E13:G13"/>
    <mergeCell ref="E14:G14"/>
    <mergeCell ref="E15:G15"/>
    <mergeCell ref="E16:G16"/>
    <mergeCell ref="B17:E17"/>
    <mergeCell ref="F17:H17"/>
    <mergeCell ref="B18:E18"/>
    <mergeCell ref="F18:H18"/>
    <mergeCell ref="D19:E19"/>
    <mergeCell ref="D24:E24"/>
    <mergeCell ref="D25:E25"/>
    <mergeCell ref="D26:E26"/>
    <mergeCell ref="D27:E27"/>
    <mergeCell ref="D28:E28"/>
    <mergeCell ref="D31:E31"/>
    <mergeCell ref="B32:H32"/>
    <mergeCell ref="A17:A18"/>
    <mergeCell ref="A19:A31"/>
    <mergeCell ref="B20:B26"/>
    <mergeCell ref="B27:B30"/>
    <mergeCell ref="C20:C23"/>
    <mergeCell ref="C24:C25"/>
    <mergeCell ref="C29:C30"/>
    <mergeCell ref="F20:F23"/>
    <mergeCell ref="F29:F30"/>
    <mergeCell ref="G20:G23"/>
    <mergeCell ref="G29:G30"/>
    <mergeCell ref="H20:H23"/>
    <mergeCell ref="H29:H30"/>
    <mergeCell ref="A6:C8"/>
    <mergeCell ref="A9:C16"/>
    <mergeCell ref="D20:E23"/>
    <mergeCell ref="D29:E30"/>
    <mergeCell ref="A33:H35"/>
  </mergeCells>
  <pageMargins left="0.75" right="0.75" top="1" bottom="1" header="0.5" footer="0.5"/>
  <pageSetup paperSize="9" scale="87"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zoomScale="72" zoomScaleNormal="72" zoomScaleSheetLayoutView="72" workbookViewId="0">
      <selection activeCell="I12" sqref="I12:N12"/>
    </sheetView>
  </sheetViews>
  <sheetFormatPr defaultColWidth="8.875" defaultRowHeight="14.25"/>
  <cols>
    <col min="1" max="1" width="8.875" style="879"/>
    <col min="2" max="5" width="7.5" style="879" customWidth="1"/>
    <col min="6" max="6" width="25.5" style="879" customWidth="1"/>
    <col min="7" max="7" width="7.625" style="879" customWidth="1"/>
    <col min="8" max="8" width="13" style="879" customWidth="1"/>
    <col min="9" max="9" width="12.5" style="879" customWidth="1"/>
    <col min="10" max="10" width="6.625" style="879" customWidth="1"/>
    <col min="11" max="11" width="8.875" style="879" customWidth="1"/>
    <col min="12" max="12" width="14.375" style="879" customWidth="1"/>
    <col min="13" max="13" width="10.75" style="880" customWidth="1"/>
    <col min="14" max="14" width="16.875" style="879" customWidth="1"/>
    <col min="15" max="16384" width="8.875" style="879"/>
  </cols>
  <sheetData>
    <row r="1" ht="39" customHeight="1" spans="1:14">
      <c r="A1" s="881" t="s">
        <v>0</v>
      </c>
      <c r="B1" s="881"/>
      <c r="C1" s="881"/>
      <c r="D1" s="881"/>
      <c r="E1" s="881"/>
      <c r="F1" s="881"/>
      <c r="G1" s="881"/>
      <c r="H1" s="881"/>
      <c r="I1" s="881"/>
      <c r="J1" s="881"/>
      <c r="K1" s="881"/>
      <c r="L1" s="881"/>
      <c r="M1" s="881"/>
      <c r="N1" s="881"/>
    </row>
    <row r="2" ht="15" customHeight="1" spans="1:14">
      <c r="A2" s="881" t="s">
        <v>1</v>
      </c>
      <c r="B2" s="881"/>
      <c r="C2" s="881"/>
      <c r="D2" s="881"/>
      <c r="E2" s="881"/>
      <c r="F2" s="881"/>
      <c r="G2" s="881"/>
      <c r="H2" s="881"/>
      <c r="I2" s="881"/>
      <c r="J2" s="881"/>
      <c r="K2" s="881"/>
      <c r="L2" s="881"/>
      <c r="M2" s="881"/>
      <c r="N2" s="881"/>
    </row>
    <row r="3" ht="27.95" customHeight="1" spans="1:14">
      <c r="A3" s="882" t="s">
        <v>2</v>
      </c>
      <c r="B3" s="882"/>
      <c r="C3" s="883" t="s">
        <v>580</v>
      </c>
      <c r="D3" s="883"/>
      <c r="E3" s="883"/>
      <c r="F3" s="883"/>
      <c r="G3" s="883"/>
      <c r="H3" s="883"/>
      <c r="I3" s="883"/>
      <c r="J3" s="883"/>
      <c r="K3" s="883"/>
      <c r="L3" s="883"/>
      <c r="M3" s="883"/>
      <c r="N3" s="883"/>
    </row>
    <row r="4" ht="27.95" customHeight="1" spans="1:14">
      <c r="A4" s="882" t="s">
        <v>4</v>
      </c>
      <c r="B4" s="882"/>
      <c r="C4" s="883" t="s">
        <v>5</v>
      </c>
      <c r="D4" s="883"/>
      <c r="E4" s="883"/>
      <c r="F4" s="883"/>
      <c r="G4" s="883"/>
      <c r="H4" s="883"/>
      <c r="I4" s="882" t="s">
        <v>6</v>
      </c>
      <c r="J4" s="882"/>
      <c r="K4" s="882" t="s">
        <v>7</v>
      </c>
      <c r="L4" s="882"/>
      <c r="M4" s="882"/>
      <c r="N4" s="882"/>
    </row>
    <row r="5" ht="27.95" customHeight="1" spans="1:14">
      <c r="A5" s="882"/>
      <c r="B5" s="882"/>
      <c r="C5" s="882"/>
      <c r="D5" s="882"/>
      <c r="E5" s="882" t="s">
        <v>8</v>
      </c>
      <c r="F5" s="882"/>
      <c r="G5" s="882" t="s">
        <v>9</v>
      </c>
      <c r="H5" s="882"/>
      <c r="I5" s="882" t="s">
        <v>10</v>
      </c>
      <c r="J5" s="882"/>
      <c r="K5" s="882" t="s">
        <v>11</v>
      </c>
      <c r="L5" s="882" t="s">
        <v>12</v>
      </c>
      <c r="M5" s="884" t="s">
        <v>13</v>
      </c>
      <c r="N5" s="884"/>
    </row>
    <row r="6" ht="27.95" customHeight="1" spans="1:14">
      <c r="A6" s="884" t="s">
        <v>14</v>
      </c>
      <c r="B6" s="884"/>
      <c r="C6" s="882" t="s">
        <v>15</v>
      </c>
      <c r="D6" s="882"/>
      <c r="E6" s="882" t="s">
        <v>16</v>
      </c>
      <c r="F6" s="882"/>
      <c r="G6" s="882" t="s">
        <v>581</v>
      </c>
      <c r="H6" s="882"/>
      <c r="I6" s="882" t="s">
        <v>581</v>
      </c>
      <c r="J6" s="882"/>
      <c r="K6" s="882" t="s">
        <v>18</v>
      </c>
      <c r="L6" s="885" t="s">
        <v>19</v>
      </c>
      <c r="M6" s="886" t="s">
        <v>18</v>
      </c>
      <c r="N6" s="886"/>
    </row>
    <row r="7" ht="27.95" customHeight="1" spans="1:14">
      <c r="A7" s="884" t="s">
        <v>14</v>
      </c>
      <c r="B7" s="884"/>
      <c r="C7" s="882" t="s">
        <v>20</v>
      </c>
      <c r="D7" s="882"/>
      <c r="E7" s="882" t="s">
        <v>21</v>
      </c>
      <c r="F7" s="882"/>
      <c r="G7" s="882" t="s">
        <v>581</v>
      </c>
      <c r="H7" s="882"/>
      <c r="I7" s="882" t="s">
        <v>581</v>
      </c>
      <c r="J7" s="882"/>
      <c r="K7" s="882" t="s">
        <v>22</v>
      </c>
      <c r="L7" s="885" t="s">
        <v>19</v>
      </c>
      <c r="M7" s="886" t="s">
        <v>18</v>
      </c>
      <c r="N7" s="886"/>
    </row>
    <row r="8" ht="27.95" customHeight="1" spans="1:14">
      <c r="A8" s="884" t="s">
        <v>14</v>
      </c>
      <c r="B8" s="884"/>
      <c r="C8" s="882" t="s">
        <v>23</v>
      </c>
      <c r="D8" s="882"/>
      <c r="E8" s="882" t="s">
        <v>21</v>
      </c>
      <c r="F8" s="882"/>
      <c r="G8" s="882" t="s">
        <v>16</v>
      </c>
      <c r="H8" s="882"/>
      <c r="I8" s="882" t="s">
        <v>16</v>
      </c>
      <c r="J8" s="882"/>
      <c r="K8" s="882" t="s">
        <v>22</v>
      </c>
      <c r="L8" s="885" t="s">
        <v>16</v>
      </c>
      <c r="M8" s="886" t="s">
        <v>16</v>
      </c>
      <c r="N8" s="886"/>
    </row>
    <row r="9" ht="27.95" customHeight="1" spans="1:14">
      <c r="A9" s="884" t="s">
        <v>14</v>
      </c>
      <c r="B9" s="884"/>
      <c r="C9" s="882" t="s">
        <v>24</v>
      </c>
      <c r="D9" s="882"/>
      <c r="E9" s="882" t="s">
        <v>21</v>
      </c>
      <c r="F9" s="882"/>
      <c r="G9" s="882" t="s">
        <v>16</v>
      </c>
      <c r="H9" s="882"/>
      <c r="I9" s="882" t="s">
        <v>16</v>
      </c>
      <c r="J9" s="882"/>
      <c r="K9" s="882" t="s">
        <v>22</v>
      </c>
      <c r="L9" s="885" t="s">
        <v>16</v>
      </c>
      <c r="M9" s="886" t="s">
        <v>16</v>
      </c>
      <c r="N9" s="886"/>
    </row>
    <row r="10" ht="27.95" customHeight="1" spans="1:14">
      <c r="A10" s="884"/>
      <c r="B10" s="884"/>
      <c r="C10" s="884"/>
      <c r="D10" s="884"/>
      <c r="E10" s="884"/>
      <c r="F10" s="884"/>
      <c r="G10" s="884"/>
      <c r="H10" s="884"/>
      <c r="I10" s="884"/>
      <c r="J10" s="884"/>
      <c r="K10" s="884"/>
      <c r="L10" s="884"/>
      <c r="M10" s="884"/>
      <c r="N10" s="884"/>
    </row>
    <row r="11" ht="27.95" customHeight="1" spans="1:14">
      <c r="A11" s="884" t="s">
        <v>25</v>
      </c>
      <c r="B11" s="884"/>
      <c r="C11" s="884" t="s">
        <v>21</v>
      </c>
      <c r="D11" s="884"/>
      <c r="E11" s="884"/>
      <c r="F11" s="884"/>
      <c r="G11" s="884"/>
      <c r="H11" s="884"/>
      <c r="I11" s="884"/>
      <c r="J11" s="884"/>
      <c r="K11" s="884"/>
      <c r="L11" s="884"/>
      <c r="M11" s="884"/>
      <c r="N11" s="884"/>
    </row>
    <row r="12" ht="27.95" customHeight="1" spans="1:14">
      <c r="A12" s="882" t="s">
        <v>26</v>
      </c>
      <c r="B12" s="882"/>
      <c r="C12" s="882" t="s">
        <v>27</v>
      </c>
      <c r="D12" s="882"/>
      <c r="E12" s="882"/>
      <c r="F12" s="882"/>
      <c r="G12" s="882"/>
      <c r="H12" s="882"/>
      <c r="I12" s="882" t="s">
        <v>28</v>
      </c>
      <c r="J12" s="882"/>
      <c r="K12" s="882"/>
      <c r="L12" s="882"/>
      <c r="M12" s="882"/>
      <c r="N12" s="882"/>
    </row>
    <row r="13" ht="87.95" customHeight="1" spans="1:14">
      <c r="A13" s="882"/>
      <c r="B13" s="882"/>
      <c r="C13" s="887" t="s">
        <v>582</v>
      </c>
      <c r="D13" s="887"/>
      <c r="E13" s="887"/>
      <c r="F13" s="887"/>
      <c r="G13" s="887"/>
      <c r="H13" s="887"/>
      <c r="I13" s="887" t="s">
        <v>583</v>
      </c>
      <c r="J13" s="887"/>
      <c r="K13" s="887"/>
      <c r="L13" s="887"/>
      <c r="M13" s="887"/>
      <c r="N13" s="887"/>
    </row>
    <row r="14" ht="27.95" customHeight="1" spans="1:14">
      <c r="A14" s="882"/>
      <c r="B14" s="882" t="s">
        <v>31</v>
      </c>
      <c r="C14" s="882"/>
      <c r="D14" s="882" t="s">
        <v>32</v>
      </c>
      <c r="E14" s="882"/>
      <c r="F14" s="882" t="s">
        <v>33</v>
      </c>
      <c r="G14" s="882"/>
      <c r="H14" s="882" t="s">
        <v>34</v>
      </c>
      <c r="I14" s="882" t="s">
        <v>35</v>
      </c>
      <c r="J14" s="882" t="s">
        <v>11</v>
      </c>
      <c r="K14" s="882" t="s">
        <v>36</v>
      </c>
      <c r="L14" s="882" t="s">
        <v>37</v>
      </c>
      <c r="M14" s="884" t="s">
        <v>13</v>
      </c>
      <c r="N14" s="884" t="s">
        <v>25</v>
      </c>
    </row>
    <row r="15" ht="27.95" customHeight="1" spans="1:14">
      <c r="A15" s="888" t="s">
        <v>38</v>
      </c>
      <c r="B15" s="884" t="s">
        <v>39</v>
      </c>
      <c r="C15" s="884"/>
      <c r="D15" s="884" t="s">
        <v>183</v>
      </c>
      <c r="E15" s="884"/>
      <c r="F15" s="884" t="s">
        <v>229</v>
      </c>
      <c r="G15" s="884"/>
      <c r="H15" s="884" t="s">
        <v>316</v>
      </c>
      <c r="I15" s="884" t="s">
        <v>19</v>
      </c>
      <c r="J15" s="884" t="s">
        <v>44</v>
      </c>
      <c r="K15" s="884" t="s">
        <v>83</v>
      </c>
      <c r="L15" s="884" t="s">
        <v>46</v>
      </c>
      <c r="M15" s="886" t="s">
        <v>44</v>
      </c>
      <c r="N15" s="884" t="s">
        <v>21</v>
      </c>
    </row>
    <row r="16" ht="27.95" customHeight="1" spans="1:14">
      <c r="A16" s="888" t="s">
        <v>38</v>
      </c>
      <c r="B16" s="884" t="s">
        <v>47</v>
      </c>
      <c r="C16" s="884"/>
      <c r="D16" s="884" t="s">
        <v>48</v>
      </c>
      <c r="E16" s="884"/>
      <c r="F16" s="884" t="s">
        <v>584</v>
      </c>
      <c r="G16" s="884"/>
      <c r="H16" s="884" t="s">
        <v>585</v>
      </c>
      <c r="I16" s="884" t="s">
        <v>319</v>
      </c>
      <c r="J16" s="884" t="s">
        <v>18</v>
      </c>
      <c r="K16" s="884" t="s">
        <v>51</v>
      </c>
      <c r="L16" s="884" t="s">
        <v>46</v>
      </c>
      <c r="M16" s="886" t="s">
        <v>18</v>
      </c>
      <c r="N16" s="884" t="s">
        <v>21</v>
      </c>
    </row>
    <row r="17" ht="27.95" customHeight="1" spans="1:14">
      <c r="A17" s="888" t="s">
        <v>38</v>
      </c>
      <c r="B17" s="884" t="s">
        <v>47</v>
      </c>
      <c r="C17" s="884"/>
      <c r="D17" s="884" t="s">
        <v>48</v>
      </c>
      <c r="E17" s="884"/>
      <c r="F17" s="884" t="s">
        <v>586</v>
      </c>
      <c r="G17" s="884"/>
      <c r="H17" s="884" t="s">
        <v>587</v>
      </c>
      <c r="I17" s="884" t="s">
        <v>43</v>
      </c>
      <c r="J17" s="884" t="s">
        <v>18</v>
      </c>
      <c r="K17" s="884" t="s">
        <v>45</v>
      </c>
      <c r="L17" s="884" t="s">
        <v>46</v>
      </c>
      <c r="M17" s="886" t="s">
        <v>18</v>
      </c>
      <c r="N17" s="884" t="s">
        <v>21</v>
      </c>
    </row>
    <row r="18" ht="27.95" customHeight="1" spans="1:14">
      <c r="A18" s="888" t="s">
        <v>38</v>
      </c>
      <c r="B18" s="884" t="s">
        <v>47</v>
      </c>
      <c r="C18" s="884"/>
      <c r="D18" s="884" t="s">
        <v>55</v>
      </c>
      <c r="E18" s="884"/>
      <c r="F18" s="884" t="s">
        <v>588</v>
      </c>
      <c r="G18" s="884"/>
      <c r="H18" s="884" t="s">
        <v>589</v>
      </c>
      <c r="I18" s="884" t="s">
        <v>58</v>
      </c>
      <c r="J18" s="884" t="s">
        <v>18</v>
      </c>
      <c r="K18" s="884" t="s">
        <v>21</v>
      </c>
      <c r="L18" s="884" t="s">
        <v>59</v>
      </c>
      <c r="M18" s="886" t="s">
        <v>60</v>
      </c>
      <c r="N18" s="884" t="s">
        <v>21</v>
      </c>
    </row>
    <row r="19" ht="27.95" customHeight="1" spans="1:14">
      <c r="A19" s="888" t="s">
        <v>38</v>
      </c>
      <c r="B19" s="884" t="s">
        <v>47</v>
      </c>
      <c r="C19" s="884"/>
      <c r="D19" s="884" t="s">
        <v>61</v>
      </c>
      <c r="E19" s="884"/>
      <c r="F19" s="884" t="s">
        <v>590</v>
      </c>
      <c r="G19" s="884"/>
      <c r="H19" s="884" t="s">
        <v>591</v>
      </c>
      <c r="I19" s="884" t="s">
        <v>58</v>
      </c>
      <c r="J19" s="884" t="s">
        <v>18</v>
      </c>
      <c r="K19" s="884" t="s">
        <v>21</v>
      </c>
      <c r="L19" s="884" t="s">
        <v>59</v>
      </c>
      <c r="M19" s="886" t="s">
        <v>60</v>
      </c>
      <c r="N19" s="884" t="s">
        <v>21</v>
      </c>
    </row>
    <row r="20" ht="27.95" customHeight="1" spans="1:14">
      <c r="A20" s="888" t="s">
        <v>38</v>
      </c>
      <c r="B20" s="884" t="s">
        <v>64</v>
      </c>
      <c r="C20" s="884"/>
      <c r="D20" s="884" t="s">
        <v>70</v>
      </c>
      <c r="E20" s="884"/>
      <c r="F20" s="884" t="s">
        <v>592</v>
      </c>
      <c r="G20" s="884"/>
      <c r="H20" s="884" t="s">
        <v>593</v>
      </c>
      <c r="I20" s="884" t="s">
        <v>58</v>
      </c>
      <c r="J20" s="884" t="s">
        <v>18</v>
      </c>
      <c r="K20" s="884" t="s">
        <v>21</v>
      </c>
      <c r="L20" s="884" t="s">
        <v>59</v>
      </c>
      <c r="M20" s="886" t="s">
        <v>60</v>
      </c>
      <c r="N20" s="884" t="s">
        <v>21</v>
      </c>
    </row>
    <row r="21" ht="27.95" customHeight="1" spans="1:14">
      <c r="A21" s="888" t="s">
        <v>38</v>
      </c>
      <c r="B21" s="884" t="s">
        <v>64</v>
      </c>
      <c r="C21" s="884"/>
      <c r="D21" s="884" t="s">
        <v>192</v>
      </c>
      <c r="E21" s="884"/>
      <c r="F21" s="884" t="s">
        <v>594</v>
      </c>
      <c r="G21" s="884"/>
      <c r="H21" s="884" t="s">
        <v>335</v>
      </c>
      <c r="I21" s="884" t="s">
        <v>336</v>
      </c>
      <c r="J21" s="884" t="s">
        <v>18</v>
      </c>
      <c r="K21" s="884" t="s">
        <v>83</v>
      </c>
      <c r="L21" s="884" t="s">
        <v>46</v>
      </c>
      <c r="M21" s="886" t="s">
        <v>18</v>
      </c>
      <c r="N21" s="884" t="s">
        <v>21</v>
      </c>
    </row>
    <row r="22" ht="27.95" customHeight="1" spans="1:14">
      <c r="A22" s="888" t="s">
        <v>38</v>
      </c>
      <c r="B22" s="884" t="s">
        <v>78</v>
      </c>
      <c r="C22" s="884"/>
      <c r="D22" s="884" t="s">
        <v>79</v>
      </c>
      <c r="E22" s="884"/>
      <c r="F22" s="884" t="s">
        <v>80</v>
      </c>
      <c r="G22" s="884"/>
      <c r="H22" s="884" t="s">
        <v>81</v>
      </c>
      <c r="I22" s="884" t="s">
        <v>82</v>
      </c>
      <c r="J22" s="884" t="s">
        <v>18</v>
      </c>
      <c r="K22" s="884" t="s">
        <v>83</v>
      </c>
      <c r="L22" s="884" t="s">
        <v>46</v>
      </c>
      <c r="M22" s="886" t="s">
        <v>18</v>
      </c>
      <c r="N22" s="884" t="s">
        <v>21</v>
      </c>
    </row>
    <row r="23" ht="18" hidden="1" customHeight="1" spans="1:14">
      <c r="A23" s="888"/>
      <c r="B23" s="888"/>
      <c r="C23" s="888"/>
      <c r="D23" s="888"/>
      <c r="E23" s="888"/>
      <c r="F23" s="888"/>
      <c r="G23" s="888"/>
      <c r="H23" s="888"/>
      <c r="I23" s="888"/>
      <c r="J23" s="888"/>
      <c r="K23" s="888"/>
      <c r="L23" s="888"/>
      <c r="M23" s="888"/>
      <c r="N23" s="888"/>
    </row>
    <row r="24" ht="27.95" customHeight="1" spans="1:14">
      <c r="A24" s="889" t="s">
        <v>84</v>
      </c>
      <c r="B24" s="889"/>
      <c r="C24" s="889"/>
      <c r="D24" s="889"/>
      <c r="E24" s="889"/>
      <c r="F24" s="889"/>
      <c r="G24" s="889"/>
      <c r="H24" s="889"/>
      <c r="I24" s="889"/>
      <c r="J24" s="889">
        <v>100</v>
      </c>
      <c r="K24" s="890"/>
      <c r="L24" s="890"/>
      <c r="M24" s="891" t="s">
        <v>595</v>
      </c>
      <c r="N24" s="882"/>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9"/>
    <mergeCell ref="D16:E17"/>
    <mergeCell ref="B20:C21"/>
  </mergeCells>
  <printOptions horizontalCentered="1"/>
  <pageMargins left="0.550694444444444" right="0.550694444444444" top="0.472222222222222" bottom="0.472222222222222" header="0.5" footer="0.5"/>
  <pageSetup paperSize="9" scale="8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C2" sqref="C2:K2"/>
    </sheetView>
  </sheetViews>
  <sheetFormatPr defaultColWidth="9" defaultRowHeight="13.5"/>
  <sheetData>
    <row r="1" ht="69" customHeight="1" spans="1:11">
      <c r="A1" s="654" t="s">
        <v>596</v>
      </c>
      <c r="B1" s="878"/>
      <c r="C1" s="878"/>
      <c r="D1" s="878"/>
      <c r="E1" s="878"/>
      <c r="F1" s="878"/>
      <c r="G1" s="878"/>
      <c r="H1" s="878"/>
      <c r="I1" s="878"/>
      <c r="J1" s="878"/>
      <c r="K1" s="878"/>
    </row>
    <row r="2" ht="33" customHeight="1" spans="1:11">
      <c r="A2" s="636" t="s">
        <v>152</v>
      </c>
      <c r="B2" s="636"/>
      <c r="C2" s="146" t="s">
        <v>597</v>
      </c>
      <c r="D2" s="146"/>
      <c r="E2" s="146"/>
      <c r="F2" s="146"/>
      <c r="G2" s="146"/>
      <c r="H2" s="146"/>
      <c r="I2" s="146"/>
      <c r="J2" s="146"/>
      <c r="K2" s="146"/>
    </row>
    <row r="3" ht="23.5" customHeight="1" spans="1:11">
      <c r="A3" s="636" t="s">
        <v>154</v>
      </c>
      <c r="B3" s="636"/>
      <c r="C3" s="146" t="s">
        <v>598</v>
      </c>
      <c r="D3" s="146"/>
      <c r="E3" s="146"/>
      <c r="F3" s="146"/>
      <c r="G3" s="48" t="s">
        <v>6</v>
      </c>
      <c r="H3" s="48"/>
      <c r="I3" s="146" t="s">
        <v>599</v>
      </c>
      <c r="J3" s="146"/>
      <c r="K3" s="146"/>
    </row>
    <row r="4" ht="23.5" customHeight="1" spans="1:11">
      <c r="A4" s="636" t="s">
        <v>157</v>
      </c>
      <c r="B4" s="636"/>
      <c r="C4" s="49"/>
      <c r="D4" s="49"/>
      <c r="E4" s="47" t="s">
        <v>8</v>
      </c>
      <c r="F4" s="47" t="s">
        <v>9</v>
      </c>
      <c r="G4" s="47" t="s">
        <v>10</v>
      </c>
      <c r="H4" s="47"/>
      <c r="I4" s="47" t="s">
        <v>11</v>
      </c>
      <c r="J4" s="47" t="s">
        <v>158</v>
      </c>
      <c r="K4" s="47" t="s">
        <v>13</v>
      </c>
    </row>
    <row r="5" ht="23.5" customHeight="1" spans="1:11">
      <c r="A5" s="636"/>
      <c r="B5" s="636"/>
      <c r="C5" s="49"/>
      <c r="D5" s="49"/>
      <c r="E5" s="47"/>
      <c r="F5" s="47"/>
      <c r="G5" s="47"/>
      <c r="H5" s="47"/>
      <c r="I5" s="47"/>
      <c r="J5" s="47"/>
      <c r="K5" s="47"/>
    </row>
    <row r="6" ht="23.5" customHeight="1" spans="1:11">
      <c r="A6" s="636"/>
      <c r="B6" s="636"/>
      <c r="C6" s="49" t="s">
        <v>159</v>
      </c>
      <c r="D6" s="50"/>
      <c r="E6" s="49">
        <v>2.56</v>
      </c>
      <c r="F6" s="49">
        <v>2.56</v>
      </c>
      <c r="G6" s="52">
        <v>2.56</v>
      </c>
      <c r="H6" s="53"/>
      <c r="I6" s="49">
        <v>10</v>
      </c>
      <c r="J6" s="316">
        <f>G6/F6</f>
        <v>1</v>
      </c>
      <c r="K6" s="49">
        <f>I6*J6</f>
        <v>10</v>
      </c>
    </row>
    <row r="7" ht="23.5" customHeight="1" spans="1:11">
      <c r="A7" s="636"/>
      <c r="B7" s="636"/>
      <c r="C7" s="49" t="s">
        <v>160</v>
      </c>
      <c r="D7" s="49"/>
      <c r="E7" s="49">
        <v>2.56</v>
      </c>
      <c r="F7" s="49">
        <v>2.56</v>
      </c>
      <c r="G7" s="52">
        <v>2.56</v>
      </c>
      <c r="H7" s="53"/>
      <c r="I7" s="49">
        <v>10</v>
      </c>
      <c r="J7" s="316">
        <f>G7/F7</f>
        <v>1</v>
      </c>
      <c r="K7" s="49">
        <f>I7*J7</f>
        <v>10</v>
      </c>
    </row>
    <row r="8" ht="23.5" customHeight="1" spans="1:11">
      <c r="A8" s="636"/>
      <c r="B8" s="636"/>
      <c r="C8" s="52" t="s">
        <v>162</v>
      </c>
      <c r="D8" s="53"/>
      <c r="E8" s="49"/>
      <c r="F8" s="49"/>
      <c r="G8" s="49"/>
      <c r="H8" s="49"/>
      <c r="I8" s="49"/>
      <c r="J8" s="316"/>
      <c r="K8" s="49"/>
    </row>
    <row r="9" ht="23.5" customHeight="1" spans="1:11">
      <c r="A9" s="636"/>
      <c r="B9" s="636"/>
      <c r="C9" s="49" t="s">
        <v>163</v>
      </c>
      <c r="D9" s="49"/>
      <c r="E9" s="49"/>
      <c r="F9" s="49"/>
      <c r="G9" s="49"/>
      <c r="H9" s="49"/>
      <c r="I9" s="49" t="s">
        <v>161</v>
      </c>
      <c r="J9" s="49"/>
      <c r="K9" s="49" t="s">
        <v>161</v>
      </c>
    </row>
    <row r="10" ht="23.5" customHeight="1" spans="1:11">
      <c r="A10" s="636"/>
      <c r="B10" s="636"/>
      <c r="C10" s="49" t="s">
        <v>164</v>
      </c>
      <c r="D10" s="49"/>
      <c r="E10" s="49"/>
      <c r="F10" s="49"/>
      <c r="G10" s="49"/>
      <c r="H10" s="49"/>
      <c r="I10" s="49" t="s">
        <v>161</v>
      </c>
      <c r="J10" s="49"/>
      <c r="K10" s="49" t="s">
        <v>161</v>
      </c>
    </row>
    <row r="11" ht="23.5" customHeight="1" spans="1:11">
      <c r="A11" s="636" t="s">
        <v>26</v>
      </c>
      <c r="B11" s="47" t="s">
        <v>27</v>
      </c>
      <c r="C11" s="47"/>
      <c r="D11" s="47"/>
      <c r="E11" s="47"/>
      <c r="F11" s="47"/>
      <c r="G11" s="47" t="s">
        <v>28</v>
      </c>
      <c r="H11" s="47"/>
      <c r="I11" s="47"/>
      <c r="J11" s="47"/>
      <c r="K11" s="47"/>
    </row>
    <row r="12" ht="90" customHeight="1" spans="1:11">
      <c r="A12" s="636"/>
      <c r="B12" s="387" t="s">
        <v>600</v>
      </c>
      <c r="C12" s="54"/>
      <c r="D12" s="54"/>
      <c r="E12" s="54"/>
      <c r="F12" s="54"/>
      <c r="G12" s="387" t="s">
        <v>601</v>
      </c>
      <c r="H12" s="54"/>
      <c r="I12" s="54"/>
      <c r="J12" s="54"/>
      <c r="K12" s="54"/>
    </row>
    <row r="13" ht="23.5" customHeight="1" spans="1:11">
      <c r="A13" s="650" t="s">
        <v>38</v>
      </c>
      <c r="B13" s="47" t="s">
        <v>31</v>
      </c>
      <c r="C13" s="47" t="s">
        <v>32</v>
      </c>
      <c r="D13" s="47" t="s">
        <v>33</v>
      </c>
      <c r="E13" s="47"/>
      <c r="F13" s="47" t="s">
        <v>167</v>
      </c>
      <c r="G13" s="47" t="s">
        <v>35</v>
      </c>
      <c r="H13" s="47" t="s">
        <v>11</v>
      </c>
      <c r="I13" s="47" t="s">
        <v>13</v>
      </c>
      <c r="J13" s="47" t="s">
        <v>168</v>
      </c>
      <c r="K13" s="47"/>
    </row>
    <row r="14" ht="23.5" customHeight="1" spans="1:11">
      <c r="A14" s="650"/>
      <c r="B14" s="56" t="s">
        <v>169</v>
      </c>
      <c r="C14" s="111" t="s">
        <v>48</v>
      </c>
      <c r="D14" s="317" t="s">
        <v>602</v>
      </c>
      <c r="E14" s="317"/>
      <c r="F14" s="317" t="s">
        <v>603</v>
      </c>
      <c r="G14" s="317" t="s">
        <v>603</v>
      </c>
      <c r="H14" s="317">
        <v>20</v>
      </c>
      <c r="I14" s="317">
        <v>20</v>
      </c>
      <c r="J14" s="49" t="s">
        <v>268</v>
      </c>
      <c r="K14" s="49"/>
    </row>
    <row r="15" ht="23.5" customHeight="1" spans="1:11">
      <c r="A15" s="650"/>
      <c r="B15" s="61"/>
      <c r="C15" s="111" t="s">
        <v>55</v>
      </c>
      <c r="D15" s="74" t="s">
        <v>604</v>
      </c>
      <c r="E15" s="74"/>
      <c r="F15" s="51">
        <v>1</v>
      </c>
      <c r="G15" s="51">
        <v>1</v>
      </c>
      <c r="H15" s="49">
        <v>10</v>
      </c>
      <c r="I15" s="49">
        <v>10</v>
      </c>
      <c r="J15" s="49" t="s">
        <v>268</v>
      </c>
      <c r="K15" s="49"/>
    </row>
    <row r="16" ht="23.5" customHeight="1" spans="1:11">
      <c r="A16" s="650"/>
      <c r="B16" s="61"/>
      <c r="C16" s="111" t="s">
        <v>61</v>
      </c>
      <c r="D16" s="64" t="s">
        <v>605</v>
      </c>
      <c r="E16" s="66"/>
      <c r="F16" s="49" t="s">
        <v>121</v>
      </c>
      <c r="G16" s="49" t="s">
        <v>121</v>
      </c>
      <c r="H16" s="49">
        <v>5</v>
      </c>
      <c r="I16" s="49">
        <v>5</v>
      </c>
      <c r="J16" s="49" t="s">
        <v>268</v>
      </c>
      <c r="K16" s="49"/>
    </row>
    <row r="17" ht="23.5" customHeight="1" spans="1:11">
      <c r="A17" s="650"/>
      <c r="B17" s="61"/>
      <c r="C17" s="113"/>
      <c r="D17" s="74" t="s">
        <v>606</v>
      </c>
      <c r="E17" s="74"/>
      <c r="F17" s="49" t="s">
        <v>121</v>
      </c>
      <c r="G17" s="49" t="s">
        <v>121</v>
      </c>
      <c r="H17" s="49">
        <v>5</v>
      </c>
      <c r="I17" s="49">
        <v>5</v>
      </c>
      <c r="J17" s="49" t="s">
        <v>268</v>
      </c>
      <c r="K17" s="49"/>
    </row>
    <row r="18" ht="31" customHeight="1" spans="1:11">
      <c r="A18" s="650"/>
      <c r="B18" s="56" t="s">
        <v>179</v>
      </c>
      <c r="C18" s="49" t="s">
        <v>180</v>
      </c>
      <c r="D18" s="74" t="s">
        <v>607</v>
      </c>
      <c r="E18" s="74"/>
      <c r="F18" s="49" t="s">
        <v>608</v>
      </c>
      <c r="G18" s="49" t="s">
        <v>608</v>
      </c>
      <c r="H18" s="49">
        <v>20</v>
      </c>
      <c r="I18" s="49">
        <v>20</v>
      </c>
      <c r="J18" s="49" t="s">
        <v>268</v>
      </c>
      <c r="K18" s="49"/>
    </row>
    <row r="19" ht="30" customHeight="1" spans="1:11">
      <c r="A19" s="650"/>
      <c r="B19" s="47" t="s">
        <v>186</v>
      </c>
      <c r="C19" s="119" t="s">
        <v>233</v>
      </c>
      <c r="D19" s="74" t="s">
        <v>609</v>
      </c>
      <c r="E19" s="74"/>
      <c r="F19" s="651" t="s">
        <v>235</v>
      </c>
      <c r="G19" s="651" t="s">
        <v>235</v>
      </c>
      <c r="H19" s="49">
        <v>5</v>
      </c>
      <c r="I19" s="49">
        <v>5</v>
      </c>
      <c r="J19" s="49" t="s">
        <v>268</v>
      </c>
      <c r="K19" s="49"/>
    </row>
    <row r="20" ht="31" customHeight="1" spans="1:11">
      <c r="A20" s="650"/>
      <c r="B20" s="47"/>
      <c r="C20" s="119" t="s">
        <v>236</v>
      </c>
      <c r="D20" s="74" t="s">
        <v>610</v>
      </c>
      <c r="E20" s="74"/>
      <c r="F20" s="652" t="s">
        <v>358</v>
      </c>
      <c r="G20" s="652" t="s">
        <v>358</v>
      </c>
      <c r="H20" s="49">
        <v>5</v>
      </c>
      <c r="I20" s="49">
        <v>5</v>
      </c>
      <c r="J20" s="49" t="s">
        <v>268</v>
      </c>
      <c r="K20" s="49"/>
    </row>
    <row r="21" ht="36" customHeight="1" spans="1:11">
      <c r="A21" s="650"/>
      <c r="B21" s="47"/>
      <c r="C21" s="111" t="s">
        <v>239</v>
      </c>
      <c r="D21" s="74" t="s">
        <v>611</v>
      </c>
      <c r="E21" s="74"/>
      <c r="F21" s="652" t="s">
        <v>358</v>
      </c>
      <c r="G21" s="652" t="s">
        <v>358</v>
      </c>
      <c r="H21" s="49">
        <v>5</v>
      </c>
      <c r="I21" s="49">
        <v>5</v>
      </c>
      <c r="J21" s="49" t="s">
        <v>268</v>
      </c>
      <c r="K21" s="49"/>
    </row>
    <row r="22" ht="23.5" customHeight="1" spans="1:11">
      <c r="A22" s="650"/>
      <c r="B22" s="47"/>
      <c r="C22" s="111" t="s">
        <v>192</v>
      </c>
      <c r="D22" s="74" t="s">
        <v>612</v>
      </c>
      <c r="E22" s="74"/>
      <c r="F22" s="652" t="s">
        <v>613</v>
      </c>
      <c r="G22" s="652" t="s">
        <v>613</v>
      </c>
      <c r="H22" s="49">
        <v>5</v>
      </c>
      <c r="I22" s="49">
        <v>5</v>
      </c>
      <c r="J22" s="49" t="s">
        <v>268</v>
      </c>
      <c r="K22" s="49"/>
    </row>
    <row r="23" ht="32" customHeight="1" spans="1:11">
      <c r="A23" s="650"/>
      <c r="B23" s="47" t="s">
        <v>194</v>
      </c>
      <c r="C23" s="122" t="s">
        <v>244</v>
      </c>
      <c r="D23" s="107" t="s">
        <v>614</v>
      </c>
      <c r="E23" s="99"/>
      <c r="F23" s="94" t="s">
        <v>615</v>
      </c>
      <c r="G23" s="94" t="s">
        <v>615</v>
      </c>
      <c r="H23" s="49">
        <v>10</v>
      </c>
      <c r="I23" s="49">
        <v>8</v>
      </c>
      <c r="J23" s="49" t="s">
        <v>268</v>
      </c>
      <c r="K23" s="49"/>
    </row>
    <row r="24" ht="23.5" customHeight="1" spans="1:11">
      <c r="A24" s="74" t="s">
        <v>84</v>
      </c>
      <c r="B24" s="74"/>
      <c r="C24" s="74"/>
      <c r="D24" s="74"/>
      <c r="E24" s="74"/>
      <c r="F24" s="74"/>
      <c r="G24" s="74"/>
      <c r="H24" s="74">
        <f>SUM(H14:H23)+I6</f>
        <v>100</v>
      </c>
      <c r="I24" s="74">
        <f>SUM(I14:I23)+K6</f>
        <v>98</v>
      </c>
      <c r="J24" s="49" t="s">
        <v>268</v>
      </c>
      <c r="K24" s="49"/>
    </row>
    <row r="25" ht="23.5" customHeight="1" spans="1:11">
      <c r="A25" s="76" t="s">
        <v>198</v>
      </c>
      <c r="B25" s="77" t="s">
        <v>199</v>
      </c>
      <c r="C25" s="78"/>
      <c r="D25" s="79"/>
      <c r="E25" s="79"/>
      <c r="F25" s="79"/>
      <c r="G25" s="79"/>
      <c r="H25" s="79"/>
      <c r="I25" s="79"/>
      <c r="J25" s="79"/>
      <c r="K25" s="80"/>
    </row>
    <row r="26" ht="23.5" customHeight="1" spans="1:11">
      <c r="A26" s="81" t="s">
        <v>200</v>
      </c>
      <c r="B26" s="81"/>
      <c r="C26" s="82"/>
      <c r="D26" s="81"/>
      <c r="E26" s="81"/>
      <c r="F26" s="81"/>
      <c r="G26" s="81"/>
      <c r="H26" s="81"/>
      <c r="I26" s="81"/>
      <c r="J26" s="81"/>
      <c r="K26" s="81"/>
    </row>
    <row r="27" ht="63" customHeight="1" spans="1:11">
      <c r="A27" s="81" t="s">
        <v>201</v>
      </c>
      <c r="B27" s="81"/>
      <c r="C27" s="82"/>
      <c r="D27" s="81"/>
      <c r="E27" s="81"/>
      <c r="F27" s="81"/>
      <c r="G27" s="81"/>
      <c r="H27" s="81"/>
      <c r="I27" s="81"/>
      <c r="J27" s="81"/>
      <c r="K27" s="81"/>
    </row>
  </sheetData>
  <mergeCells count="61">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A24:G24"/>
    <mergeCell ref="J24:K24"/>
    <mergeCell ref="B25:K25"/>
    <mergeCell ref="A26:K26"/>
    <mergeCell ref="A27:K27"/>
    <mergeCell ref="A11:A12"/>
    <mergeCell ref="A13:A23"/>
    <mergeCell ref="B14:B17"/>
    <mergeCell ref="B19:B22"/>
    <mergeCell ref="C16:C17"/>
    <mergeCell ref="E4:E5"/>
    <mergeCell ref="F4:F5"/>
    <mergeCell ref="I4:I5"/>
    <mergeCell ref="J4:J5"/>
    <mergeCell ref="K4:K5"/>
    <mergeCell ref="A4:B10"/>
    <mergeCell ref="C4:D5"/>
    <mergeCell ref="G4:H5"/>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2"/>
  <sheetViews>
    <sheetView zoomScale="115" zoomScaleNormal="115" workbookViewId="0">
      <selection activeCell="D5" sqref="D5:F5"/>
    </sheetView>
  </sheetViews>
  <sheetFormatPr defaultColWidth="9" defaultRowHeight="13.5" outlineLevelCol="7"/>
  <cols>
    <col min="1" max="1" width="4.625" style="811" customWidth="1"/>
    <col min="2" max="2" width="5.75" style="811" customWidth="1"/>
    <col min="3" max="3" width="9" style="811"/>
    <col min="4" max="4" width="18.9083333333333" style="811" customWidth="1"/>
    <col min="5" max="5" width="15.1" style="811" customWidth="1"/>
    <col min="6" max="6" width="11.875" style="811" customWidth="1"/>
    <col min="7" max="7" width="12.375" style="811" customWidth="1"/>
    <col min="8" max="8" width="21.85" style="811" customWidth="1"/>
    <col min="9" max="16384" width="9" style="811"/>
  </cols>
  <sheetData>
    <row r="1" s="83" customFormat="1" ht="14.25" spans="1:8">
      <c r="A1" s="87" t="s">
        <v>248</v>
      </c>
      <c r="B1" s="88"/>
      <c r="C1" s="88"/>
      <c r="D1" s="88"/>
    </row>
    <row r="2" s="84" customFormat="1" ht="20.25" spans="1:8">
      <c r="A2" s="89" t="s">
        <v>616</v>
      </c>
      <c r="B2" s="90"/>
      <c r="C2" s="90"/>
      <c r="D2" s="90"/>
      <c r="E2" s="90"/>
      <c r="F2" s="90"/>
      <c r="G2" s="90"/>
      <c r="H2" s="90"/>
    </row>
    <row r="3" s="84" customFormat="1" spans="1:8">
      <c r="A3" s="91" t="s">
        <v>617</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620</v>
      </c>
      <c r="E5" s="96"/>
      <c r="F5" s="97"/>
      <c r="G5" s="94" t="s">
        <v>384</v>
      </c>
      <c r="H5" s="98" t="s">
        <v>621</v>
      </c>
    </row>
    <row r="6" s="85" customFormat="1" ht="18"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5</v>
      </c>
      <c r="H7" s="94"/>
    </row>
    <row r="8" s="85" customFormat="1" ht="26" customHeight="1" spans="1:8">
      <c r="A8" s="94" t="s">
        <v>256</v>
      </c>
      <c r="B8" s="94"/>
      <c r="C8" s="94"/>
      <c r="D8" s="98"/>
      <c r="E8" s="94" t="s">
        <v>257</v>
      </c>
      <c r="F8" s="94" t="s">
        <v>258</v>
      </c>
      <c r="G8" s="94"/>
      <c r="H8" s="99" t="s">
        <v>388</v>
      </c>
    </row>
    <row r="9" s="85" customFormat="1" ht="18" customHeight="1" spans="1:8">
      <c r="A9" s="94"/>
      <c r="B9" s="94"/>
      <c r="C9" s="94"/>
      <c r="D9" s="98" t="s">
        <v>15</v>
      </c>
      <c r="E9" s="94">
        <v>300</v>
      </c>
      <c r="F9" s="94">
        <v>0</v>
      </c>
      <c r="G9" s="94"/>
      <c r="H9" s="100">
        <v>0</v>
      </c>
    </row>
    <row r="10" s="85" customFormat="1" ht="18" customHeight="1" spans="1:8">
      <c r="A10" s="94"/>
      <c r="B10" s="94"/>
      <c r="C10" s="94"/>
      <c r="D10" s="98" t="s">
        <v>389</v>
      </c>
      <c r="E10" s="94">
        <v>300</v>
      </c>
      <c r="F10" s="94">
        <v>0</v>
      </c>
      <c r="G10" s="94"/>
      <c r="H10" s="100">
        <v>0</v>
      </c>
    </row>
    <row r="11" s="85" customFormat="1" ht="18" customHeight="1" spans="1:8">
      <c r="A11" s="94"/>
      <c r="B11" s="94"/>
      <c r="C11" s="94"/>
      <c r="D11" s="98" t="s">
        <v>623</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625</v>
      </c>
      <c r="F14" s="94"/>
      <c r="G14" s="94"/>
      <c r="H14" s="94"/>
    </row>
    <row r="15" s="85" customFormat="1" ht="16" customHeight="1" spans="1:8">
      <c r="A15" s="94"/>
      <c r="B15" s="94"/>
      <c r="C15" s="94"/>
      <c r="D15" s="101" t="s">
        <v>269</v>
      </c>
      <c r="E15" s="94" t="s">
        <v>121</v>
      </c>
      <c r="F15" s="94"/>
      <c r="G15" s="94"/>
      <c r="H15" s="94"/>
    </row>
    <row r="16" s="85" customFormat="1" ht="16" customHeight="1" spans="1:8">
      <c r="A16" s="94"/>
      <c r="B16" s="94"/>
      <c r="C16" s="94"/>
      <c r="D16" s="101" t="s">
        <v>271</v>
      </c>
      <c r="E16" s="94" t="s">
        <v>589</v>
      </c>
      <c r="F16" s="94"/>
      <c r="G16" s="94"/>
      <c r="H16" s="94"/>
    </row>
    <row r="17" s="85" customFormat="1" ht="16" customHeight="1" spans="1:8">
      <c r="A17" s="94"/>
      <c r="B17" s="94"/>
      <c r="C17" s="94"/>
      <c r="D17" s="101" t="s">
        <v>273</v>
      </c>
      <c r="E17" s="94" t="s">
        <v>626</v>
      </c>
      <c r="F17" s="94"/>
      <c r="G17" s="94"/>
      <c r="H17" s="94"/>
    </row>
    <row r="18" s="85" customFormat="1" ht="16" customHeight="1" spans="1:8">
      <c r="A18" s="94"/>
      <c r="B18" s="94"/>
      <c r="C18" s="94"/>
      <c r="D18" s="101" t="s">
        <v>275</v>
      </c>
      <c r="E18" s="94" t="s">
        <v>627</v>
      </c>
      <c r="F18" s="94"/>
      <c r="G18" s="94"/>
      <c r="H18" s="94"/>
    </row>
    <row r="19" s="85" customFormat="1" ht="20" customHeight="1" spans="1:8">
      <c r="A19" s="94"/>
      <c r="B19" s="94"/>
      <c r="C19" s="94"/>
      <c r="D19" s="101" t="s">
        <v>277</v>
      </c>
      <c r="E19" s="116">
        <v>1</v>
      </c>
      <c r="F19" s="94"/>
      <c r="G19" s="94"/>
      <c r="H19" s="94"/>
    </row>
    <row r="20" s="85" customFormat="1" ht="16" customHeight="1" spans="1:8">
      <c r="A20" s="94"/>
      <c r="B20" s="94"/>
      <c r="C20" s="94"/>
      <c r="D20" s="101" t="s">
        <v>628</v>
      </c>
      <c r="E20" s="116">
        <v>1</v>
      </c>
      <c r="F20" s="94"/>
      <c r="G20" s="94"/>
      <c r="H20" s="94"/>
    </row>
    <row r="21" s="85" customFormat="1" ht="18" customHeight="1" spans="1:8">
      <c r="A21" s="103" t="s">
        <v>281</v>
      </c>
      <c r="B21" s="104" t="s">
        <v>282</v>
      </c>
      <c r="C21" s="105"/>
      <c r="D21" s="106"/>
      <c r="E21" s="99"/>
      <c r="F21" s="107" t="s">
        <v>283</v>
      </c>
      <c r="G21" s="106"/>
      <c r="H21" s="99"/>
    </row>
    <row r="22" s="85" customFormat="1" ht="55" customHeight="1" spans="1:8">
      <c r="A22" s="108"/>
      <c r="B22" s="102" t="s">
        <v>629</v>
      </c>
      <c r="C22" s="102"/>
      <c r="D22" s="102"/>
      <c r="E22" s="102"/>
      <c r="F22" s="102" t="s">
        <v>630</v>
      </c>
      <c r="G22" s="102"/>
      <c r="H22" s="102"/>
    </row>
    <row r="23" s="85" customFormat="1" ht="30" customHeight="1" spans="1:8">
      <c r="A23" s="109" t="s">
        <v>38</v>
      </c>
      <c r="B23" s="94" t="s">
        <v>393</v>
      </c>
      <c r="C23" s="94" t="s">
        <v>32</v>
      </c>
      <c r="D23" s="94" t="s">
        <v>33</v>
      </c>
      <c r="E23" s="94"/>
      <c r="F23" s="94" t="s">
        <v>287</v>
      </c>
      <c r="G23" s="94" t="s">
        <v>394</v>
      </c>
      <c r="H23" s="94" t="s">
        <v>288</v>
      </c>
    </row>
    <row r="24" s="85" customFormat="1" ht="30" customHeight="1" spans="1:8">
      <c r="A24" s="110"/>
      <c r="B24" s="111" t="s">
        <v>631</v>
      </c>
      <c r="C24" s="111" t="s">
        <v>48</v>
      </c>
      <c r="D24" s="94" t="s">
        <v>632</v>
      </c>
      <c r="E24" s="94"/>
      <c r="F24" s="116">
        <v>1</v>
      </c>
      <c r="G24" s="116">
        <v>0</v>
      </c>
      <c r="H24" s="94" t="s">
        <v>630</v>
      </c>
    </row>
    <row r="25" s="85" customFormat="1" ht="30" customHeight="1" spans="1:8">
      <c r="A25" s="110"/>
      <c r="B25" s="113"/>
      <c r="C25" s="111" t="s">
        <v>55</v>
      </c>
      <c r="D25" s="94" t="s">
        <v>633</v>
      </c>
      <c r="E25" s="94"/>
      <c r="F25" s="116">
        <v>1</v>
      </c>
      <c r="G25" s="116">
        <v>0</v>
      </c>
      <c r="H25" s="94" t="s">
        <v>630</v>
      </c>
    </row>
    <row r="26" s="85" customFormat="1" ht="30" customHeight="1" spans="1:8">
      <c r="A26" s="110"/>
      <c r="B26" s="113"/>
      <c r="C26" s="111" t="s">
        <v>61</v>
      </c>
      <c r="D26" s="94" t="s">
        <v>634</v>
      </c>
      <c r="E26" s="94"/>
      <c r="F26" s="94" t="s">
        <v>121</v>
      </c>
      <c r="G26" s="94" t="s">
        <v>121</v>
      </c>
      <c r="H26" s="94"/>
    </row>
    <row r="27" s="85" customFormat="1" ht="30" customHeight="1" spans="1:8">
      <c r="A27" s="110"/>
      <c r="B27" s="113"/>
      <c r="C27" s="113"/>
      <c r="D27" s="107" t="s">
        <v>635</v>
      </c>
      <c r="E27" s="99"/>
      <c r="F27" s="116">
        <v>1</v>
      </c>
      <c r="G27" s="116">
        <v>0</v>
      </c>
      <c r="H27" s="94" t="s">
        <v>630</v>
      </c>
    </row>
    <row r="28" s="85" customFormat="1" ht="30" customHeight="1" spans="1:8">
      <c r="A28" s="110"/>
      <c r="B28" s="113"/>
      <c r="C28" s="111" t="s">
        <v>39</v>
      </c>
      <c r="D28" s="94" t="s">
        <v>636</v>
      </c>
      <c r="E28" s="94"/>
      <c r="F28" s="94" t="s">
        <v>637</v>
      </c>
      <c r="G28" s="94" t="s">
        <v>638</v>
      </c>
      <c r="H28" s="94" t="s">
        <v>630</v>
      </c>
    </row>
    <row r="29" s="85" customFormat="1" ht="30" customHeight="1" spans="1:8">
      <c r="A29" s="110"/>
      <c r="B29" s="119" t="s">
        <v>639</v>
      </c>
      <c r="C29" s="119" t="s">
        <v>233</v>
      </c>
      <c r="D29" s="94" t="s">
        <v>640</v>
      </c>
      <c r="E29" s="94"/>
      <c r="F29" s="94" t="s">
        <v>641</v>
      </c>
      <c r="G29" s="94" t="s">
        <v>641</v>
      </c>
      <c r="H29" s="94"/>
    </row>
    <row r="30" s="85" customFormat="1" ht="30" customHeight="1" spans="1:8">
      <c r="A30" s="110"/>
      <c r="B30" s="119"/>
      <c r="C30" s="119" t="s">
        <v>236</v>
      </c>
      <c r="D30" s="94" t="s">
        <v>642</v>
      </c>
      <c r="E30" s="94"/>
      <c r="F30" s="94" t="s">
        <v>268</v>
      </c>
      <c r="G30" s="94" t="s">
        <v>268</v>
      </c>
      <c r="H30" s="94"/>
    </row>
    <row r="31" s="85" customFormat="1" ht="30" customHeight="1" spans="1:8">
      <c r="A31" s="110"/>
      <c r="B31" s="119"/>
      <c r="C31" s="111" t="s">
        <v>239</v>
      </c>
      <c r="D31" s="107" t="s">
        <v>643</v>
      </c>
      <c r="E31" s="99"/>
      <c r="F31" s="94" t="s">
        <v>641</v>
      </c>
      <c r="G31" s="94" t="s">
        <v>641</v>
      </c>
      <c r="H31" s="94"/>
    </row>
    <row r="32" s="85" customFormat="1" ht="30" customHeight="1" spans="1:8">
      <c r="A32" s="110"/>
      <c r="B32" s="119"/>
      <c r="C32" s="111" t="s">
        <v>192</v>
      </c>
      <c r="D32" s="94" t="s">
        <v>644</v>
      </c>
      <c r="E32" s="94"/>
      <c r="F32" s="94" t="s">
        <v>645</v>
      </c>
      <c r="G32" s="94" t="s">
        <v>645</v>
      </c>
      <c r="H32" s="94"/>
    </row>
    <row r="33" s="85" customFormat="1" ht="30" customHeight="1" spans="1:8">
      <c r="A33" s="110"/>
      <c r="B33" s="113" t="s">
        <v>78</v>
      </c>
      <c r="C33" s="122" t="s">
        <v>244</v>
      </c>
      <c r="D33" s="107" t="s">
        <v>646</v>
      </c>
      <c r="E33" s="99"/>
      <c r="F33" s="94" t="s">
        <v>147</v>
      </c>
      <c r="G33" s="94" t="s">
        <v>147</v>
      </c>
      <c r="H33" s="94"/>
    </row>
    <row r="34" s="85" customFormat="1" ht="30" customHeight="1" spans="1:8">
      <c r="A34" s="94" t="s">
        <v>198</v>
      </c>
      <c r="B34" s="114" t="s">
        <v>308</v>
      </c>
      <c r="C34" s="334"/>
      <c r="D34" s="334"/>
      <c r="E34" s="334"/>
      <c r="F34" s="334"/>
      <c r="G34" s="334"/>
      <c r="H34" s="115"/>
    </row>
    <row r="35" s="85" customFormat="1" ht="39" customHeight="1" spans="1:8">
      <c r="A35" s="126" t="s">
        <v>418</v>
      </c>
      <c r="B35" s="126"/>
      <c r="C35" s="126"/>
      <c r="D35" s="126"/>
      <c r="E35" s="126"/>
      <c r="F35" s="126"/>
      <c r="G35" s="126"/>
      <c r="H35" s="126"/>
    </row>
    <row r="36" s="85" customFormat="1" ht="39" customHeight="1" spans="1:8">
      <c r="A36" s="126"/>
      <c r="B36" s="126"/>
      <c r="C36" s="126"/>
      <c r="D36" s="126"/>
      <c r="E36" s="126"/>
      <c r="F36" s="126"/>
      <c r="G36" s="126"/>
      <c r="H36" s="126"/>
    </row>
    <row r="37" s="84" customFormat="1" ht="39" customHeight="1" spans="1:8">
      <c r="A37" s="127"/>
      <c r="B37" s="127"/>
      <c r="C37" s="127"/>
      <c r="D37" s="127"/>
      <c r="E37" s="127"/>
      <c r="F37" s="127"/>
      <c r="G37" s="127"/>
      <c r="H37" s="127"/>
    </row>
    <row r="38" s="84" customFormat="1" ht="39" customHeight="1"/>
    <row r="39" s="84" customFormat="1" ht="39" customHeight="1"/>
    <row r="40" s="84" customFormat="1" ht="39" customHeigh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sheetData>
  <mergeCells count="47">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B34:H34"/>
    <mergeCell ref="A21:A22"/>
    <mergeCell ref="A23:A33"/>
    <mergeCell ref="B24:B28"/>
    <mergeCell ref="B29:B32"/>
    <mergeCell ref="C26:C27"/>
    <mergeCell ref="A8:C12"/>
    <mergeCell ref="A13:C20"/>
    <mergeCell ref="A35:H36"/>
  </mergeCells>
  <printOptions horizontalCentered="1"/>
  <pageMargins left="0.472222222222222" right="0.472222222222222" top="0.708333333333333" bottom="0.550694444444444" header="0.511805555555556" footer="0.314583333333333"/>
  <pageSetup paperSize="9" scale="87" fitToWidth="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showGridLines="0" workbookViewId="0">
      <selection activeCell="D22" sqref="D22"/>
    </sheetView>
  </sheetViews>
  <sheetFormatPr defaultColWidth="8.875" defaultRowHeight="13.5"/>
  <cols>
    <col min="1" max="1" width="7.625" customWidth="1"/>
    <col min="2" max="2" width="10.375" customWidth="1"/>
    <col min="3" max="3" width="15.75" customWidth="1"/>
    <col min="4" max="4" width="34.875" customWidth="1"/>
    <col min="5" max="5" width="10.125" customWidth="1"/>
    <col min="6" max="6" width="12.25" customWidth="1"/>
    <col min="7" max="7" width="10.125" customWidth="1"/>
    <col min="8" max="8" width="10.875" customWidth="1"/>
    <col min="9" max="9" width="12.5" customWidth="1"/>
  </cols>
  <sheetData>
    <row r="1" ht="55" customHeight="1" spans="1:9">
      <c r="A1" s="1111" t="s">
        <v>86</v>
      </c>
      <c r="B1" s="1112"/>
      <c r="C1" s="1112"/>
      <c r="D1" s="1112"/>
      <c r="E1" s="1112"/>
      <c r="F1" s="1112"/>
      <c r="G1" s="1112"/>
      <c r="H1" s="1112"/>
      <c r="I1" s="1112"/>
    </row>
    <row r="2" ht="27" customHeight="1" spans="1:9">
      <c r="A2" s="1113" t="s">
        <v>87</v>
      </c>
      <c r="B2" s="1113"/>
      <c r="C2" s="1113"/>
      <c r="D2" s="1114" t="s">
        <v>88</v>
      </c>
      <c r="E2" s="1115"/>
      <c r="F2" s="1115"/>
      <c r="G2" s="1115"/>
      <c r="H2" s="1115"/>
      <c r="I2" s="1116"/>
    </row>
    <row r="3" ht="27" customHeight="1" spans="1:9">
      <c r="A3" s="1113" t="s">
        <v>89</v>
      </c>
      <c r="B3" s="1113"/>
      <c r="C3" s="1113"/>
      <c r="D3" s="1113" t="s">
        <v>90</v>
      </c>
      <c r="E3" s="1113"/>
      <c r="F3" s="1113"/>
      <c r="G3" s="1113" t="s">
        <v>91</v>
      </c>
      <c r="H3" s="1113" t="s">
        <v>92</v>
      </c>
      <c r="I3" s="1113"/>
    </row>
    <row r="4" ht="27" customHeight="1" spans="1:9">
      <c r="A4" s="1117" t="s">
        <v>93</v>
      </c>
      <c r="B4" s="1118"/>
      <c r="C4" s="1119"/>
      <c r="D4" s="1113" t="s">
        <v>94</v>
      </c>
      <c r="E4" s="1120" t="s">
        <v>95</v>
      </c>
      <c r="F4" s="1120" t="s">
        <v>96</v>
      </c>
      <c r="G4" s="1113" t="s">
        <v>97</v>
      </c>
      <c r="H4" s="1120" t="s">
        <v>98</v>
      </c>
      <c r="I4" s="1113" t="s">
        <v>99</v>
      </c>
    </row>
    <row r="5" ht="27" customHeight="1" spans="1:9">
      <c r="A5" s="1121"/>
      <c r="B5" s="1122"/>
      <c r="C5" s="1123" t="s">
        <v>100</v>
      </c>
      <c r="D5" s="1124">
        <v>59</v>
      </c>
      <c r="E5" s="1124">
        <v>59</v>
      </c>
      <c r="F5" s="1124">
        <v>59</v>
      </c>
      <c r="G5" s="1113">
        <v>10</v>
      </c>
      <c r="H5" s="1125">
        <v>1</v>
      </c>
      <c r="I5" s="1113">
        <v>10</v>
      </c>
    </row>
    <row r="6" ht="27" customHeight="1" spans="1:9">
      <c r="A6" s="1121"/>
      <c r="B6" s="1122"/>
      <c r="C6" s="1126" t="s">
        <v>101</v>
      </c>
      <c r="D6" s="1124">
        <v>59</v>
      </c>
      <c r="E6" s="1124">
        <v>59</v>
      </c>
      <c r="F6" s="1124">
        <v>59</v>
      </c>
      <c r="G6" s="1113">
        <v>10</v>
      </c>
      <c r="H6" s="1125">
        <v>1</v>
      </c>
      <c r="I6" s="1113">
        <v>10</v>
      </c>
    </row>
    <row r="7" ht="27" customHeight="1" spans="1:9">
      <c r="A7" s="1127"/>
      <c r="B7" s="1128"/>
      <c r="C7" s="1126" t="s">
        <v>102</v>
      </c>
      <c r="D7" s="1129"/>
      <c r="E7" s="1123"/>
      <c r="F7" s="1123"/>
      <c r="G7" s="1123"/>
      <c r="H7" s="1113"/>
      <c r="I7" s="1113"/>
    </row>
    <row r="8" ht="26" customHeight="1" spans="1:9">
      <c r="A8" s="1130" t="s">
        <v>103</v>
      </c>
      <c r="B8" s="1131" t="s">
        <v>104</v>
      </c>
      <c r="C8" s="1132"/>
      <c r="D8" s="1132"/>
      <c r="E8" s="1132"/>
      <c r="F8" s="1133"/>
      <c r="G8" s="1134" t="s">
        <v>105</v>
      </c>
      <c r="H8" s="1115"/>
      <c r="I8" s="1116"/>
    </row>
    <row r="9" ht="88" customHeight="1" spans="1:9">
      <c r="A9" s="1130"/>
      <c r="B9" s="1135" t="s">
        <v>106</v>
      </c>
      <c r="C9" s="1135"/>
      <c r="D9" s="1135"/>
      <c r="E9" s="1135"/>
      <c r="F9" s="1135"/>
      <c r="G9" s="1136" t="s">
        <v>107</v>
      </c>
      <c r="H9" s="1136"/>
      <c r="I9" s="1136"/>
    </row>
    <row r="10" ht="25" customHeight="1" spans="1:9">
      <c r="A10" s="1137" t="s">
        <v>108</v>
      </c>
      <c r="B10" s="1120" t="s">
        <v>109</v>
      </c>
      <c r="C10" s="1120" t="s">
        <v>110</v>
      </c>
      <c r="D10" s="1120" t="s">
        <v>111</v>
      </c>
      <c r="E10" s="1120" t="s">
        <v>112</v>
      </c>
      <c r="F10" s="1138" t="s">
        <v>113</v>
      </c>
      <c r="G10" s="1120" t="s">
        <v>97</v>
      </c>
      <c r="H10" s="1139" t="s">
        <v>99</v>
      </c>
      <c r="I10" s="1120" t="s">
        <v>114</v>
      </c>
    </row>
    <row r="11" ht="25" customHeight="1" spans="1:9">
      <c r="A11" s="1137"/>
      <c r="B11" s="1120"/>
      <c r="C11" s="1120"/>
      <c r="D11" s="1120"/>
      <c r="E11" s="1120"/>
      <c r="F11" s="1140"/>
      <c r="G11" s="1120"/>
      <c r="H11" s="1141"/>
      <c r="I11" s="1120"/>
    </row>
    <row r="12" s="1047" customFormat="1" ht="30" customHeight="1" spans="1:9">
      <c r="A12" s="1137"/>
      <c r="B12" s="1142" t="s">
        <v>115</v>
      </c>
      <c r="C12" s="1142" t="s">
        <v>48</v>
      </c>
      <c r="D12" s="1143" t="s">
        <v>116</v>
      </c>
      <c r="E12" s="1144">
        <v>10</v>
      </c>
      <c r="F12" s="1145">
        <v>10</v>
      </c>
      <c r="G12" s="1113">
        <v>10</v>
      </c>
      <c r="H12" s="1113">
        <v>10</v>
      </c>
      <c r="I12" s="1113"/>
    </row>
    <row r="13" s="1047" customFormat="1" ht="30" customHeight="1" spans="1:9">
      <c r="A13" s="1137"/>
      <c r="B13" s="1146"/>
      <c r="C13" s="1142" t="s">
        <v>55</v>
      </c>
      <c r="D13" s="1143" t="s">
        <v>117</v>
      </c>
      <c r="E13" s="1147">
        <v>1</v>
      </c>
      <c r="F13" s="1147">
        <v>1</v>
      </c>
      <c r="G13" s="1120">
        <v>10</v>
      </c>
      <c r="H13" s="1120">
        <v>10</v>
      </c>
      <c r="I13" s="1113"/>
    </row>
    <row r="14" s="1047" customFormat="1" ht="30" customHeight="1" spans="1:9">
      <c r="A14" s="1137"/>
      <c r="B14" s="1146"/>
      <c r="C14" s="1146" t="s">
        <v>118</v>
      </c>
      <c r="D14" s="1148" t="s">
        <v>119</v>
      </c>
      <c r="E14" s="1113" t="s">
        <v>120</v>
      </c>
      <c r="F14" s="1149" t="s">
        <v>121</v>
      </c>
      <c r="G14" s="1113">
        <v>5</v>
      </c>
      <c r="H14" s="1144">
        <v>5</v>
      </c>
      <c r="I14" s="1113"/>
    </row>
    <row r="15" s="1047" customFormat="1" ht="30" customHeight="1" spans="1:9">
      <c r="A15" s="1137"/>
      <c r="B15" s="1146"/>
      <c r="C15" s="1146"/>
      <c r="D15" s="1143" t="s">
        <v>122</v>
      </c>
      <c r="E15" s="1113" t="s">
        <v>120</v>
      </c>
      <c r="F15" s="1149" t="s">
        <v>121</v>
      </c>
      <c r="G15" s="1113">
        <v>5</v>
      </c>
      <c r="H15" s="1150">
        <v>5</v>
      </c>
      <c r="I15" s="1113"/>
    </row>
    <row r="16" s="1047" customFormat="1" ht="30" customHeight="1" spans="1:9">
      <c r="A16" s="1137"/>
      <c r="B16" s="1151" t="s">
        <v>123</v>
      </c>
      <c r="C16" s="1151" t="s">
        <v>124</v>
      </c>
      <c r="D16" s="1152" t="s">
        <v>125</v>
      </c>
      <c r="E16" s="1153" t="s">
        <v>126</v>
      </c>
      <c r="F16" s="1149" t="s">
        <v>127</v>
      </c>
      <c r="G16" s="1113">
        <v>10</v>
      </c>
      <c r="H16" s="1113">
        <v>10</v>
      </c>
      <c r="I16" s="1113"/>
    </row>
    <row r="17" s="1047" customFormat="1" ht="30" customHeight="1" spans="1:9">
      <c r="A17" s="1137"/>
      <c r="B17" s="1154"/>
      <c r="C17" s="1155"/>
      <c r="D17" s="1152" t="s">
        <v>128</v>
      </c>
      <c r="E17" s="1153" t="s">
        <v>129</v>
      </c>
      <c r="F17" s="1149" t="s">
        <v>130</v>
      </c>
      <c r="G17" s="1113">
        <v>10</v>
      </c>
      <c r="H17" s="1113">
        <v>10</v>
      </c>
      <c r="I17" s="1113"/>
    </row>
    <row r="18" s="1047" customFormat="1" ht="30" customHeight="1" spans="1:9">
      <c r="A18" s="1137"/>
      <c r="B18" s="1142" t="s">
        <v>131</v>
      </c>
      <c r="C18" s="1156" t="s">
        <v>70</v>
      </c>
      <c r="D18" s="1152" t="s">
        <v>132</v>
      </c>
      <c r="E18" s="1113" t="s">
        <v>133</v>
      </c>
      <c r="F18" s="1157">
        <v>0.8898</v>
      </c>
      <c r="G18" s="1113">
        <v>5</v>
      </c>
      <c r="H18" s="1113">
        <v>5</v>
      </c>
      <c r="I18" s="1158"/>
    </row>
    <row r="19" s="1047" customFormat="1" ht="30" customHeight="1" spans="1:9">
      <c r="A19" s="1137"/>
      <c r="B19" s="1146"/>
      <c r="C19" s="1156"/>
      <c r="D19" s="1159" t="s">
        <v>134</v>
      </c>
      <c r="E19" s="1113" t="s">
        <v>135</v>
      </c>
      <c r="F19" s="1157">
        <v>0.8612</v>
      </c>
      <c r="G19" s="1113">
        <v>5</v>
      </c>
      <c r="H19" s="1113">
        <v>5</v>
      </c>
      <c r="I19" s="1113"/>
    </row>
    <row r="20" s="1047" customFormat="1" ht="30" customHeight="1" spans="1:9">
      <c r="A20" s="1137"/>
      <c r="B20" s="1146"/>
      <c r="C20" s="1156"/>
      <c r="D20" s="1152" t="s">
        <v>136</v>
      </c>
      <c r="E20" s="1113" t="s">
        <v>137</v>
      </c>
      <c r="F20" s="1157">
        <v>0.8378</v>
      </c>
      <c r="G20" s="1113">
        <v>5</v>
      </c>
      <c r="H20" s="1113">
        <v>5</v>
      </c>
      <c r="I20" s="1113"/>
    </row>
    <row r="21" s="1047" customFormat="1" ht="30" customHeight="1" spans="1:9">
      <c r="A21" s="1137"/>
      <c r="B21" s="1146"/>
      <c r="C21" s="1160"/>
      <c r="D21" s="1152" t="s">
        <v>138</v>
      </c>
      <c r="E21" s="780" t="s">
        <v>139</v>
      </c>
      <c r="F21" s="1161" t="s">
        <v>139</v>
      </c>
      <c r="G21" s="1113">
        <v>5</v>
      </c>
      <c r="H21" s="1113">
        <v>5</v>
      </c>
      <c r="I21" s="1113"/>
    </row>
    <row r="22" s="1047" customFormat="1" ht="30" customHeight="1" spans="1:9">
      <c r="A22" s="1137"/>
      <c r="B22" s="1146"/>
      <c r="C22" s="1146" t="s">
        <v>140</v>
      </c>
      <c r="D22" s="1152" t="s">
        <v>141</v>
      </c>
      <c r="E22" s="1113" t="s">
        <v>142</v>
      </c>
      <c r="F22" s="1162" t="s">
        <v>143</v>
      </c>
      <c r="G22" s="1113">
        <v>10</v>
      </c>
      <c r="H22" s="1113">
        <v>9</v>
      </c>
      <c r="I22" s="1113"/>
    </row>
    <row r="23" s="1047" customFormat="1" ht="30" customHeight="1" spans="1:9">
      <c r="A23" s="1137"/>
      <c r="B23" s="1146" t="s">
        <v>144</v>
      </c>
      <c r="C23" s="1146" t="s">
        <v>145</v>
      </c>
      <c r="D23" s="1152" t="s">
        <v>146</v>
      </c>
      <c r="E23" s="1113" t="s">
        <v>147</v>
      </c>
      <c r="F23" s="1163">
        <v>0.9</v>
      </c>
      <c r="G23" s="1113">
        <v>10</v>
      </c>
      <c r="H23" s="1113">
        <v>10</v>
      </c>
      <c r="I23" s="1113"/>
    </row>
    <row r="24" s="1047" customFormat="1" ht="30" customHeight="1" spans="1:9">
      <c r="A24" s="1113" t="s">
        <v>148</v>
      </c>
      <c r="B24" s="1113"/>
      <c r="C24" s="1113"/>
      <c r="D24" s="1113"/>
      <c r="E24" s="1113"/>
      <c r="F24" s="1113"/>
      <c r="G24" s="1113">
        <v>100</v>
      </c>
      <c r="H24" s="1113">
        <v>99</v>
      </c>
      <c r="I24" s="1113"/>
    </row>
    <row r="25" ht="27" customHeight="1" spans="1:9">
      <c r="A25" s="1164" t="s">
        <v>149</v>
      </c>
      <c r="B25" s="1165"/>
      <c r="C25" s="1165"/>
      <c r="D25" s="1165"/>
      <c r="E25" s="1165"/>
      <c r="F25" s="1165"/>
      <c r="G25" s="1165"/>
      <c r="H25" s="1165"/>
      <c r="I25" s="1165"/>
    </row>
    <row r="26" ht="97.5" customHeight="1" spans="1:9">
      <c r="A26" s="1165"/>
      <c r="B26" s="1165"/>
      <c r="C26" s="1165"/>
      <c r="D26" s="1165"/>
      <c r="E26" s="1165"/>
      <c r="F26" s="1165"/>
      <c r="G26" s="1165"/>
      <c r="H26" s="1165"/>
      <c r="I26" s="1165"/>
    </row>
  </sheetData>
  <mergeCells count="29">
    <mergeCell ref="A1:I1"/>
    <mergeCell ref="A2:C2"/>
    <mergeCell ref="D2:I2"/>
    <mergeCell ref="A3:C3"/>
    <mergeCell ref="D3:F3"/>
    <mergeCell ref="H3:I3"/>
    <mergeCell ref="B8:F8"/>
    <mergeCell ref="G8:I8"/>
    <mergeCell ref="B9:F9"/>
    <mergeCell ref="G9:I9"/>
    <mergeCell ref="A24:F24"/>
    <mergeCell ref="A8:A9"/>
    <mergeCell ref="A10:A23"/>
    <mergeCell ref="B10:B11"/>
    <mergeCell ref="B12:B15"/>
    <mergeCell ref="B16:B17"/>
    <mergeCell ref="B18:B22"/>
    <mergeCell ref="C10:C11"/>
    <mergeCell ref="C14:C15"/>
    <mergeCell ref="C16:C17"/>
    <mergeCell ref="C18:C21"/>
    <mergeCell ref="D10:D11"/>
    <mergeCell ref="E10:E11"/>
    <mergeCell ref="F10:F11"/>
    <mergeCell ref="G10:G11"/>
    <mergeCell ref="H10:H11"/>
    <mergeCell ref="I10:I11"/>
    <mergeCell ref="A4:B7"/>
    <mergeCell ref="A25:I26"/>
  </mergeCells>
  <printOptions horizontalCentered="1"/>
  <pageMargins left="0.196850393700787" right="0.078740157480315" top="0.78740157480315" bottom="0.708661417322835" header="0.196850393700787" footer="0.31496062992126"/>
  <pageSetup paperSize="9" scale="81" orientation="portrait"/>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2"/>
  <sheetViews>
    <sheetView zoomScale="80" zoomScaleNormal="80" workbookViewId="0">
      <selection activeCell="D5" sqref="D5:G5"/>
    </sheetView>
  </sheetViews>
  <sheetFormatPr defaultColWidth="9" defaultRowHeight="13.5" outlineLevelCol="6"/>
  <cols>
    <col min="1" max="1" width="8.25" style="811" customWidth="1"/>
    <col min="2" max="2" width="11.125" style="811" customWidth="1"/>
    <col min="3" max="3" width="14.25" style="811" customWidth="1"/>
    <col min="4" max="4" width="27.125" style="811" customWidth="1"/>
    <col min="5" max="5" width="25.375" style="811" customWidth="1"/>
    <col min="6" max="6" width="28" style="811" customWidth="1"/>
    <col min="7" max="7" width="21.75" style="811" customWidth="1"/>
    <col min="8" max="16384" width="9" style="811"/>
  </cols>
  <sheetData>
    <row r="1" s="83" customFormat="1" ht="14.25" spans="1:7">
      <c r="A1" s="87" t="s">
        <v>647</v>
      </c>
      <c r="B1" s="88"/>
      <c r="C1" s="88"/>
      <c r="D1" s="88"/>
    </row>
    <row r="2" s="84" customFormat="1" ht="21" spans="1:7">
      <c r="A2" s="854" t="s">
        <v>648</v>
      </c>
      <c r="B2" s="854"/>
      <c r="C2" s="854"/>
      <c r="D2" s="854"/>
      <c r="E2" s="854"/>
      <c r="F2" s="854"/>
    </row>
    <row r="3" s="84" customFormat="1" ht="21" spans="1:7">
      <c r="A3" s="854"/>
      <c r="B3" s="854"/>
      <c r="C3" s="854"/>
      <c r="D3" s="854"/>
      <c r="E3" s="854"/>
      <c r="F3" s="854"/>
    </row>
    <row r="4" s="84" customFormat="1" ht="22" customHeight="1" spans="1:7">
      <c r="A4" s="476" t="s">
        <v>649</v>
      </c>
      <c r="B4" s="476"/>
      <c r="C4" s="476"/>
      <c r="D4" s="476"/>
      <c r="E4" s="477"/>
      <c r="F4" s="477"/>
      <c r="G4" s="478" t="s">
        <v>619</v>
      </c>
    </row>
    <row r="5" s="85" customFormat="1" ht="28" customHeight="1" spans="1:7">
      <c r="A5" s="855" t="s">
        <v>250</v>
      </c>
      <c r="B5" s="855"/>
      <c r="C5" s="855"/>
      <c r="D5" s="856" t="s">
        <v>620</v>
      </c>
      <c r="E5" s="857"/>
      <c r="F5" s="857"/>
      <c r="G5" s="858"/>
    </row>
    <row r="6" s="85" customFormat="1" ht="18" customHeight="1" spans="1:7">
      <c r="A6" s="480" t="s">
        <v>252</v>
      </c>
      <c r="B6" s="480"/>
      <c r="C6" s="480"/>
      <c r="D6" s="480" t="s">
        <v>386</v>
      </c>
      <c r="E6" s="480"/>
      <c r="F6" s="480"/>
      <c r="G6" s="859"/>
    </row>
    <row r="7" s="85" customFormat="1" ht="24" customHeight="1" spans="1:7">
      <c r="A7" s="480" t="s">
        <v>253</v>
      </c>
      <c r="B7" s="480"/>
      <c r="C7" s="480"/>
      <c r="D7" s="480" t="s">
        <v>622</v>
      </c>
      <c r="E7" s="480"/>
      <c r="F7" s="480" t="s">
        <v>254</v>
      </c>
      <c r="G7" s="859" t="s">
        <v>5</v>
      </c>
    </row>
    <row r="8" s="85" customFormat="1" ht="26" customHeight="1" spans="1:7">
      <c r="A8" s="480" t="s">
        <v>256</v>
      </c>
      <c r="B8" s="480"/>
      <c r="C8" s="480"/>
      <c r="D8" s="860"/>
      <c r="E8" s="861" t="s">
        <v>9</v>
      </c>
      <c r="F8" s="861" t="s">
        <v>10</v>
      </c>
      <c r="G8" s="511" t="s">
        <v>650</v>
      </c>
    </row>
    <row r="9" s="85" customFormat="1" ht="18" customHeight="1" spans="1:7">
      <c r="A9" s="480"/>
      <c r="B9" s="480"/>
      <c r="C9" s="480"/>
      <c r="D9" s="860" t="s">
        <v>15</v>
      </c>
      <c r="E9" s="511">
        <v>300</v>
      </c>
      <c r="F9" s="511">
        <v>300</v>
      </c>
      <c r="G9" s="862">
        <v>1</v>
      </c>
    </row>
    <row r="10" s="85" customFormat="1" ht="26" customHeight="1" spans="1:7">
      <c r="A10" s="480"/>
      <c r="B10" s="480"/>
      <c r="C10" s="480"/>
      <c r="D10" s="860" t="s">
        <v>389</v>
      </c>
      <c r="E10" s="511">
        <v>300</v>
      </c>
      <c r="F10" s="511">
        <v>300</v>
      </c>
      <c r="G10" s="862">
        <v>1</v>
      </c>
    </row>
    <row r="11" s="85" customFormat="1" ht="18" customHeight="1" spans="1:7">
      <c r="A11" s="480"/>
      <c r="B11" s="480"/>
      <c r="C11" s="480"/>
      <c r="D11" s="860" t="s">
        <v>651</v>
      </c>
      <c r="E11" s="480"/>
      <c r="F11" s="480"/>
      <c r="G11" s="859"/>
    </row>
    <row r="12" s="85" customFormat="1" ht="18" customHeight="1" spans="1:7">
      <c r="A12" s="480"/>
      <c r="B12" s="480"/>
      <c r="C12" s="480"/>
      <c r="D12" s="860" t="s">
        <v>652</v>
      </c>
      <c r="E12" s="480"/>
      <c r="F12" s="480"/>
      <c r="G12" s="859"/>
    </row>
    <row r="13" s="85" customFormat="1" ht="27" customHeight="1" spans="1:7">
      <c r="A13" s="480" t="s">
        <v>263</v>
      </c>
      <c r="B13" s="480"/>
      <c r="C13" s="480"/>
      <c r="D13" s="860"/>
      <c r="E13" s="863" t="s">
        <v>264</v>
      </c>
      <c r="F13" s="864"/>
      <c r="G13" s="480" t="s">
        <v>265</v>
      </c>
    </row>
    <row r="14" s="85" customFormat="1" ht="45" customHeight="1" spans="1:7">
      <c r="A14" s="480"/>
      <c r="B14" s="480"/>
      <c r="C14" s="480"/>
      <c r="D14" s="480" t="s">
        <v>266</v>
      </c>
      <c r="E14" s="863" t="s">
        <v>653</v>
      </c>
      <c r="F14" s="864"/>
      <c r="G14" s="865" t="s">
        <v>268</v>
      </c>
    </row>
    <row r="15" s="85" customFormat="1" ht="21" customHeight="1" spans="1:7">
      <c r="A15" s="480"/>
      <c r="B15" s="480"/>
      <c r="C15" s="480"/>
      <c r="D15" s="480" t="s">
        <v>269</v>
      </c>
      <c r="E15" s="863" t="s">
        <v>270</v>
      </c>
      <c r="F15" s="864"/>
      <c r="G15" s="865" t="s">
        <v>268</v>
      </c>
    </row>
    <row r="16" s="85" customFormat="1" ht="18" customHeight="1" spans="1:7">
      <c r="A16" s="480"/>
      <c r="B16" s="480"/>
      <c r="C16" s="480"/>
      <c r="D16" s="480" t="s">
        <v>271</v>
      </c>
      <c r="E16" s="863" t="s">
        <v>654</v>
      </c>
      <c r="F16" s="864"/>
      <c r="G16" s="865" t="s">
        <v>268</v>
      </c>
    </row>
    <row r="17" s="85" customFormat="1" ht="18" customHeight="1" spans="1:7">
      <c r="A17" s="480"/>
      <c r="B17" s="480"/>
      <c r="C17" s="480"/>
      <c r="D17" s="480" t="s">
        <v>273</v>
      </c>
      <c r="E17" s="863" t="s">
        <v>655</v>
      </c>
      <c r="F17" s="864"/>
      <c r="G17" s="865" t="s">
        <v>268</v>
      </c>
    </row>
    <row r="18" s="85" customFormat="1" ht="25" customHeight="1" spans="1:7">
      <c r="A18" s="480"/>
      <c r="B18" s="480"/>
      <c r="C18" s="480"/>
      <c r="D18" s="480" t="s">
        <v>275</v>
      </c>
      <c r="E18" s="863" t="s">
        <v>656</v>
      </c>
      <c r="F18" s="864"/>
      <c r="G18" s="865" t="s">
        <v>268</v>
      </c>
    </row>
    <row r="19" s="85" customFormat="1" ht="44" customHeight="1" spans="1:7">
      <c r="A19" s="480"/>
      <c r="B19" s="480"/>
      <c r="C19" s="480"/>
      <c r="D19" s="480" t="s">
        <v>277</v>
      </c>
      <c r="E19" s="863" t="s">
        <v>657</v>
      </c>
      <c r="F19" s="864"/>
      <c r="G19" s="865" t="s">
        <v>268</v>
      </c>
    </row>
    <row r="20" s="85" customFormat="1" ht="30" customHeight="1" spans="1:7">
      <c r="A20" s="480"/>
      <c r="B20" s="480"/>
      <c r="C20" s="480"/>
      <c r="D20" s="480" t="s">
        <v>628</v>
      </c>
      <c r="E20" s="863" t="s">
        <v>658</v>
      </c>
      <c r="F20" s="864"/>
      <c r="G20" s="865" t="s">
        <v>268</v>
      </c>
    </row>
    <row r="21" s="85" customFormat="1" ht="18" customHeight="1" spans="1:7">
      <c r="A21" s="480" t="s">
        <v>281</v>
      </c>
      <c r="B21" s="480" t="s">
        <v>282</v>
      </c>
      <c r="C21" s="480"/>
      <c r="D21" s="480"/>
      <c r="E21" s="480"/>
      <c r="F21" s="480" t="s">
        <v>283</v>
      </c>
      <c r="G21" s="859"/>
    </row>
    <row r="22" s="85" customFormat="1" ht="63" customHeight="1" spans="1:7">
      <c r="A22" s="480"/>
      <c r="B22" s="866" t="s">
        <v>659</v>
      </c>
      <c r="C22" s="866"/>
      <c r="D22" s="866"/>
      <c r="E22" s="866"/>
      <c r="F22" s="480" t="s">
        <v>660</v>
      </c>
      <c r="G22" s="859"/>
    </row>
    <row r="23" s="85" customFormat="1" ht="63" customHeight="1" spans="1:7">
      <c r="A23" s="522" t="s">
        <v>38</v>
      </c>
      <c r="B23" s="518" t="s">
        <v>31</v>
      </c>
      <c r="C23" s="518" t="s">
        <v>32</v>
      </c>
      <c r="D23" s="518" t="s">
        <v>33</v>
      </c>
      <c r="E23" s="518" t="s">
        <v>287</v>
      </c>
      <c r="F23" s="518" t="s">
        <v>113</v>
      </c>
      <c r="G23" s="867" t="s">
        <v>534</v>
      </c>
    </row>
    <row r="24" s="85" customFormat="1" ht="63" customHeight="1" spans="1:7">
      <c r="A24" s="522"/>
      <c r="B24" s="587" t="s">
        <v>661</v>
      </c>
      <c r="C24" s="586" t="s">
        <v>180</v>
      </c>
      <c r="D24" s="868" t="s">
        <v>662</v>
      </c>
      <c r="E24" s="868" t="s">
        <v>663</v>
      </c>
      <c r="F24" s="868" t="s">
        <v>663</v>
      </c>
      <c r="G24" s="869" t="s">
        <v>268</v>
      </c>
    </row>
    <row r="25" s="85" customFormat="1" ht="63" customHeight="1" spans="1:7">
      <c r="A25" s="522"/>
      <c r="B25" s="870"/>
      <c r="C25" s="586" t="s">
        <v>183</v>
      </c>
      <c r="D25" s="868" t="s">
        <v>664</v>
      </c>
      <c r="E25" s="871">
        <v>1</v>
      </c>
      <c r="F25" s="871">
        <v>1</v>
      </c>
      <c r="G25" s="869" t="s">
        <v>268</v>
      </c>
    </row>
    <row r="26" s="85" customFormat="1" ht="63" customHeight="1" spans="1:7">
      <c r="A26" s="522"/>
      <c r="B26" s="586" t="s">
        <v>47</v>
      </c>
      <c r="C26" s="586" t="s">
        <v>48</v>
      </c>
      <c r="D26" s="868" t="s">
        <v>665</v>
      </c>
      <c r="E26" s="503" t="s">
        <v>637</v>
      </c>
      <c r="F26" s="872" t="s">
        <v>666</v>
      </c>
      <c r="G26" s="869" t="s">
        <v>268</v>
      </c>
    </row>
    <row r="27" s="85" customFormat="1" ht="63" customHeight="1" spans="1:7">
      <c r="A27" s="522"/>
      <c r="B27" s="503"/>
      <c r="C27" s="586" t="s">
        <v>55</v>
      </c>
      <c r="D27" s="868" t="s">
        <v>667</v>
      </c>
      <c r="E27" s="873">
        <v>1</v>
      </c>
      <c r="F27" s="873">
        <v>1</v>
      </c>
      <c r="G27" s="869" t="s">
        <v>268</v>
      </c>
    </row>
    <row r="28" s="85" customFormat="1" ht="63" customHeight="1" spans="1:7">
      <c r="A28" s="522"/>
      <c r="B28" s="503"/>
      <c r="C28" s="586" t="s">
        <v>61</v>
      </c>
      <c r="D28" s="868" t="s">
        <v>668</v>
      </c>
      <c r="E28" s="874">
        <v>1</v>
      </c>
      <c r="F28" s="874">
        <v>1</v>
      </c>
      <c r="G28" s="869" t="s">
        <v>268</v>
      </c>
    </row>
    <row r="29" s="85" customFormat="1" ht="63" customHeight="1" spans="1:7">
      <c r="A29" s="522"/>
      <c r="B29" s="587" t="s">
        <v>64</v>
      </c>
      <c r="C29" s="586" t="s">
        <v>669</v>
      </c>
      <c r="D29" s="868" t="s">
        <v>670</v>
      </c>
      <c r="E29" s="872" t="s">
        <v>246</v>
      </c>
      <c r="F29" s="874">
        <v>0.95</v>
      </c>
      <c r="G29" s="869" t="s">
        <v>268</v>
      </c>
    </row>
    <row r="30" s="85" customFormat="1" ht="63" customHeight="1" spans="1:7">
      <c r="A30" s="522"/>
      <c r="B30" s="870"/>
      <c r="C30" s="586" t="s">
        <v>671</v>
      </c>
      <c r="D30" s="868" t="s">
        <v>672</v>
      </c>
      <c r="E30" s="868" t="s">
        <v>673</v>
      </c>
      <c r="F30" s="868" t="s">
        <v>673</v>
      </c>
      <c r="G30" s="869" t="s">
        <v>268</v>
      </c>
    </row>
    <row r="31" s="85" customFormat="1" ht="63" customHeight="1" spans="1:7">
      <c r="A31" s="522"/>
      <c r="B31" s="870"/>
      <c r="C31" s="586" t="s">
        <v>674</v>
      </c>
      <c r="D31" s="868" t="s">
        <v>675</v>
      </c>
      <c r="E31" s="872" t="s">
        <v>246</v>
      </c>
      <c r="F31" s="874">
        <v>0.95</v>
      </c>
      <c r="G31" s="869" t="s">
        <v>268</v>
      </c>
    </row>
    <row r="32" s="85" customFormat="1" ht="63" customHeight="1" spans="1:7">
      <c r="A32" s="522"/>
      <c r="B32" s="875"/>
      <c r="C32" s="586" t="s">
        <v>192</v>
      </c>
      <c r="D32" s="868" t="s">
        <v>676</v>
      </c>
      <c r="E32" s="872" t="s">
        <v>246</v>
      </c>
      <c r="F32" s="874">
        <v>0.95</v>
      </c>
      <c r="G32" s="869" t="s">
        <v>268</v>
      </c>
    </row>
    <row r="33" s="85" customFormat="1" ht="63" customHeight="1" spans="1:7">
      <c r="A33" s="522"/>
      <c r="B33" s="586" t="s">
        <v>78</v>
      </c>
      <c r="C33" s="586" t="s">
        <v>519</v>
      </c>
      <c r="D33" s="868" t="s">
        <v>417</v>
      </c>
      <c r="E33" s="876" t="s">
        <v>147</v>
      </c>
      <c r="F33" s="874">
        <v>0.9</v>
      </c>
      <c r="G33" s="869" t="s">
        <v>268</v>
      </c>
    </row>
    <row r="34" s="85" customFormat="1" ht="19" customHeight="1" spans="1:7">
      <c r="A34" s="511" t="s">
        <v>198</v>
      </c>
      <c r="B34" s="512" t="s">
        <v>268</v>
      </c>
      <c r="C34" s="513"/>
      <c r="D34" s="513"/>
      <c r="E34" s="513"/>
      <c r="F34" s="513"/>
      <c r="G34" s="877"/>
    </row>
    <row r="35" s="85" customFormat="1" ht="39" customHeight="1" spans="1:7">
      <c r="A35" s="126" t="s">
        <v>418</v>
      </c>
      <c r="B35" s="126"/>
      <c r="C35" s="126"/>
      <c r="D35" s="126"/>
      <c r="E35" s="126"/>
      <c r="F35" s="126"/>
    </row>
    <row r="36" s="85" customFormat="1" ht="68" customHeight="1" spans="1:7">
      <c r="A36" s="126"/>
      <c r="B36" s="126"/>
      <c r="C36" s="126"/>
      <c r="D36" s="126"/>
      <c r="E36" s="126"/>
      <c r="F36" s="126"/>
    </row>
    <row r="37" s="84" customFormat="1" ht="39" customHeight="1" spans="1:7">
      <c r="A37" s="127"/>
      <c r="B37" s="127"/>
      <c r="C37" s="127"/>
      <c r="D37" s="127"/>
      <c r="E37" s="127"/>
      <c r="F37" s="127"/>
    </row>
    <row r="38" s="84" customFormat="1" ht="39" customHeight="1"/>
    <row r="39" s="84" customFormat="1" ht="39" customHeight="1"/>
    <row r="40" s="84" customFormat="1" ht="39" customHeigh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sheetData>
  <mergeCells count="29">
    <mergeCell ref="A2:F2"/>
    <mergeCell ref="A4:D4"/>
    <mergeCell ref="A5:C5"/>
    <mergeCell ref="D5:G5"/>
    <mergeCell ref="A6:C6"/>
    <mergeCell ref="D6:G6"/>
    <mergeCell ref="A7:C7"/>
    <mergeCell ref="D7:E7"/>
    <mergeCell ref="E13:F13"/>
    <mergeCell ref="E14:F14"/>
    <mergeCell ref="E15:F15"/>
    <mergeCell ref="E16:F16"/>
    <mergeCell ref="E17:F17"/>
    <mergeCell ref="E18:F18"/>
    <mergeCell ref="E19:F19"/>
    <mergeCell ref="E20:F20"/>
    <mergeCell ref="B21:E21"/>
    <mergeCell ref="F21:G21"/>
    <mergeCell ref="B22:E22"/>
    <mergeCell ref="F22:G22"/>
    <mergeCell ref="B34:G34"/>
    <mergeCell ref="A21:A22"/>
    <mergeCell ref="A23:A33"/>
    <mergeCell ref="B24:B25"/>
    <mergeCell ref="B26:B28"/>
    <mergeCell ref="B29:B32"/>
    <mergeCell ref="A8:C12"/>
    <mergeCell ref="A13:C20"/>
    <mergeCell ref="A35:F36"/>
  </mergeCells>
  <pageMargins left="0.75" right="0.75" top="1" bottom="1" header="0.5" footer="0.5"/>
  <pageSetup paperSize="9" scale="5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topLeftCell="A7" workbookViewId="0">
      <selection activeCell="N25" sqref="N25"/>
    </sheetView>
  </sheetViews>
  <sheetFormatPr defaultColWidth="9" defaultRowHeight="13.5" outlineLevelCol="7"/>
  <cols>
    <col min="1" max="1" width="5.25" customWidth="1"/>
    <col min="2" max="2" width="5.375" customWidth="1"/>
    <col min="3" max="3" width="8.875" customWidth="1"/>
    <col min="4" max="4" width="15.25" customWidth="1"/>
    <col min="5" max="5" width="10.5" customWidth="1"/>
    <col min="6" max="6" width="13.25" customWidth="1"/>
    <col min="7" max="7" width="9.125" customWidth="1"/>
    <col min="8" max="8" width="16.875" customWidth="1"/>
  </cols>
  <sheetData>
    <row r="1" ht="29" customHeight="1" spans="1:8">
      <c r="A1" s="830" t="s">
        <v>248</v>
      </c>
      <c r="B1" s="830"/>
      <c r="C1" s="830"/>
      <c r="D1" s="830"/>
      <c r="E1" s="830"/>
      <c r="F1" s="830"/>
      <c r="G1" s="830"/>
      <c r="H1" s="830"/>
    </row>
    <row r="2" ht="66" customHeight="1" spans="1:8">
      <c r="A2" s="831" t="s">
        <v>677</v>
      </c>
      <c r="B2" s="832"/>
      <c r="C2" s="832"/>
      <c r="D2" s="832"/>
      <c r="E2" s="832"/>
      <c r="F2" s="832"/>
      <c r="G2" s="832"/>
      <c r="H2" s="832"/>
    </row>
    <row r="3" spans="1:8">
      <c r="A3" s="832" t="s">
        <v>210</v>
      </c>
      <c r="B3" s="832"/>
      <c r="C3" s="832"/>
      <c r="D3" s="832"/>
      <c r="E3" s="832"/>
      <c r="F3" s="832"/>
      <c r="G3" s="832"/>
      <c r="H3" s="832"/>
    </row>
    <row r="4" spans="1:8">
      <c r="A4" s="783" t="s">
        <v>250</v>
      </c>
      <c r="B4" s="783"/>
      <c r="C4" s="783"/>
      <c r="D4" s="783" t="s">
        <v>678</v>
      </c>
      <c r="E4" s="783"/>
      <c r="F4" s="783"/>
      <c r="G4" s="783"/>
      <c r="H4" s="783"/>
    </row>
    <row r="5" spans="1:8">
      <c r="A5" s="783" t="s">
        <v>252</v>
      </c>
      <c r="B5" s="783"/>
      <c r="C5" s="783"/>
      <c r="D5" s="783" t="s">
        <v>679</v>
      </c>
      <c r="E5" s="783"/>
      <c r="F5" s="783"/>
      <c r="G5" s="783"/>
      <c r="H5" s="783"/>
    </row>
    <row r="6" spans="1:8">
      <c r="A6" s="783" t="s">
        <v>253</v>
      </c>
      <c r="B6" s="783"/>
      <c r="C6" s="783"/>
      <c r="D6" s="783" t="s">
        <v>5</v>
      </c>
      <c r="E6" s="783"/>
      <c r="F6" s="833" t="s">
        <v>254</v>
      </c>
      <c r="G6" s="783" t="s">
        <v>255</v>
      </c>
      <c r="H6" s="783"/>
    </row>
    <row r="7" ht="30" customHeight="1" spans="1:8">
      <c r="A7" s="783" t="s">
        <v>256</v>
      </c>
      <c r="B7" s="783"/>
      <c r="C7" s="783"/>
      <c r="D7" s="833"/>
      <c r="E7" s="783" t="s">
        <v>257</v>
      </c>
      <c r="F7" s="783" t="s">
        <v>258</v>
      </c>
      <c r="G7" s="783"/>
      <c r="H7" s="783" t="s">
        <v>259</v>
      </c>
    </row>
    <row r="8" spans="1:8">
      <c r="A8" s="783"/>
      <c r="B8" s="783"/>
      <c r="C8" s="783"/>
      <c r="D8" s="833" t="s">
        <v>15</v>
      </c>
      <c r="E8" s="833">
        <v>85</v>
      </c>
      <c r="F8" s="793">
        <v>85</v>
      </c>
      <c r="G8" s="795"/>
      <c r="H8" s="834">
        <v>1</v>
      </c>
    </row>
    <row r="9" ht="17" customHeight="1" spans="1:8">
      <c r="A9" s="783"/>
      <c r="B9" s="783"/>
      <c r="C9" s="783"/>
      <c r="D9" s="833" t="s">
        <v>260</v>
      </c>
      <c r="E9" s="833">
        <v>85</v>
      </c>
      <c r="F9" s="793">
        <v>85</v>
      </c>
      <c r="G9" s="795"/>
      <c r="H9" s="834">
        <v>1</v>
      </c>
    </row>
    <row r="10" ht="13" customHeight="1" spans="1:8">
      <c r="A10" s="783"/>
      <c r="B10" s="783"/>
      <c r="C10" s="783"/>
      <c r="D10" s="833" t="s">
        <v>261</v>
      </c>
      <c r="E10" s="833"/>
      <c r="F10" s="793"/>
      <c r="G10" s="795"/>
      <c r="H10" s="834"/>
    </row>
    <row r="11" ht="24" spans="1:8">
      <c r="A11" s="783"/>
      <c r="B11" s="783"/>
      <c r="C11" s="783"/>
      <c r="D11" s="833" t="s">
        <v>262</v>
      </c>
      <c r="E11" s="833">
        <v>0</v>
      </c>
      <c r="F11" s="793">
        <v>0</v>
      </c>
      <c r="G11" s="795"/>
      <c r="H11" s="834">
        <v>0</v>
      </c>
    </row>
    <row r="12" spans="1:8">
      <c r="A12" s="783" t="s">
        <v>263</v>
      </c>
      <c r="B12" s="783"/>
      <c r="C12" s="783"/>
      <c r="D12" s="833"/>
      <c r="E12" s="783" t="s">
        <v>264</v>
      </c>
      <c r="F12" s="783"/>
      <c r="G12" s="783"/>
      <c r="H12" s="833" t="s">
        <v>265</v>
      </c>
    </row>
    <row r="13" spans="1:8">
      <c r="A13" s="783"/>
      <c r="B13" s="783"/>
      <c r="C13" s="783"/>
      <c r="D13" s="833" t="s">
        <v>266</v>
      </c>
      <c r="E13" s="783" t="s">
        <v>267</v>
      </c>
      <c r="F13" s="783"/>
      <c r="G13" s="783"/>
      <c r="H13" s="833" t="s">
        <v>268</v>
      </c>
    </row>
    <row r="14" spans="1:8">
      <c r="A14" s="783"/>
      <c r="B14" s="783"/>
      <c r="C14" s="783"/>
      <c r="D14" s="833" t="s">
        <v>269</v>
      </c>
      <c r="E14" s="783" t="s">
        <v>270</v>
      </c>
      <c r="F14" s="783"/>
      <c r="G14" s="783"/>
      <c r="H14" s="833" t="s">
        <v>268</v>
      </c>
    </row>
    <row r="15" spans="1:8">
      <c r="A15" s="783"/>
      <c r="B15" s="783"/>
      <c r="C15" s="783"/>
      <c r="D15" s="833" t="s">
        <v>271</v>
      </c>
      <c r="E15" s="783" t="s">
        <v>272</v>
      </c>
      <c r="F15" s="783"/>
      <c r="G15" s="783"/>
      <c r="H15" s="833" t="s">
        <v>268</v>
      </c>
    </row>
    <row r="16" spans="1:8">
      <c r="A16" s="783"/>
      <c r="B16" s="783"/>
      <c r="C16" s="783"/>
      <c r="D16" s="833" t="s">
        <v>273</v>
      </c>
      <c r="E16" s="783" t="s">
        <v>274</v>
      </c>
      <c r="F16" s="783"/>
      <c r="G16" s="783"/>
      <c r="H16" s="833" t="s">
        <v>268</v>
      </c>
    </row>
    <row r="17" spans="1:8">
      <c r="A17" s="783"/>
      <c r="B17" s="783"/>
      <c r="C17" s="783"/>
      <c r="D17" s="833" t="s">
        <v>275</v>
      </c>
      <c r="E17" s="783" t="s">
        <v>276</v>
      </c>
      <c r="F17" s="783"/>
      <c r="G17" s="783"/>
      <c r="H17" s="833" t="s">
        <v>268</v>
      </c>
    </row>
    <row r="18" ht="15" customHeight="1" spans="1:8">
      <c r="A18" s="783"/>
      <c r="B18" s="783"/>
      <c r="C18" s="783"/>
      <c r="D18" s="833" t="s">
        <v>277</v>
      </c>
      <c r="E18" s="783" t="s">
        <v>278</v>
      </c>
      <c r="F18" s="783"/>
      <c r="G18" s="783"/>
      <c r="H18" s="833" t="s">
        <v>268</v>
      </c>
    </row>
    <row r="19" spans="1:8">
      <c r="A19" s="783"/>
      <c r="B19" s="783"/>
      <c r="C19" s="783"/>
      <c r="D19" s="833" t="s">
        <v>279</v>
      </c>
      <c r="E19" s="783" t="s">
        <v>280</v>
      </c>
      <c r="F19" s="783"/>
      <c r="G19" s="783"/>
      <c r="H19" s="833" t="s">
        <v>268</v>
      </c>
    </row>
    <row r="20" ht="18" customHeight="1" spans="1:8">
      <c r="A20" s="783" t="s">
        <v>281</v>
      </c>
      <c r="B20" s="783" t="s">
        <v>282</v>
      </c>
      <c r="C20" s="783"/>
      <c r="D20" s="783"/>
      <c r="E20" s="783"/>
      <c r="F20" s="783" t="s">
        <v>283</v>
      </c>
      <c r="G20" s="783"/>
      <c r="H20" s="783"/>
    </row>
    <row r="21" ht="33" customHeight="1" spans="1:8">
      <c r="A21" s="783"/>
      <c r="B21" s="783" t="s">
        <v>680</v>
      </c>
      <c r="C21" s="783"/>
      <c r="D21" s="783"/>
      <c r="E21" s="783"/>
      <c r="F21" s="783" t="s">
        <v>295</v>
      </c>
      <c r="G21" s="783"/>
      <c r="H21" s="783"/>
    </row>
    <row r="22" ht="24" spans="1:8">
      <c r="A22" s="783" t="s">
        <v>286</v>
      </c>
      <c r="B22" s="833" t="s">
        <v>31</v>
      </c>
      <c r="C22" s="783" t="s">
        <v>32</v>
      </c>
      <c r="D22" s="783" t="s">
        <v>33</v>
      </c>
      <c r="E22" s="783"/>
      <c r="F22" s="783" t="s">
        <v>287</v>
      </c>
      <c r="G22" s="783" t="s">
        <v>113</v>
      </c>
      <c r="H22" s="783" t="s">
        <v>288</v>
      </c>
    </row>
    <row r="23" spans="1:8">
      <c r="A23" s="783"/>
      <c r="B23" s="783" t="s">
        <v>216</v>
      </c>
      <c r="C23" s="783" t="s">
        <v>48</v>
      </c>
      <c r="D23" s="13" t="s">
        <v>681</v>
      </c>
      <c r="E23" s="14"/>
      <c r="F23" s="776">
        <v>50</v>
      </c>
      <c r="G23" s="776">
        <v>50</v>
      </c>
      <c r="H23" s="833"/>
    </row>
    <row r="24" spans="1:8">
      <c r="A24" s="783"/>
      <c r="B24" s="783"/>
      <c r="C24" s="783"/>
      <c r="D24" s="13" t="s">
        <v>682</v>
      </c>
      <c r="E24" s="14"/>
      <c r="F24" s="776">
        <v>2</v>
      </c>
      <c r="G24" s="776">
        <v>2</v>
      </c>
      <c r="H24" s="833"/>
    </row>
    <row r="25" spans="1:8">
      <c r="A25" s="783"/>
      <c r="B25" s="783"/>
      <c r="C25" s="783"/>
      <c r="D25" s="13" t="s">
        <v>683</v>
      </c>
      <c r="E25" s="14"/>
      <c r="F25" s="776">
        <v>100</v>
      </c>
      <c r="G25" s="776">
        <v>100</v>
      </c>
      <c r="H25" s="833"/>
    </row>
    <row r="26" spans="1:8">
      <c r="A26" s="783"/>
      <c r="B26" s="783"/>
      <c r="C26" s="783"/>
      <c r="D26" s="13" t="s">
        <v>684</v>
      </c>
      <c r="E26" s="14"/>
      <c r="F26" s="776">
        <v>20</v>
      </c>
      <c r="G26" s="776">
        <v>20</v>
      </c>
      <c r="H26" s="833"/>
    </row>
    <row r="27" spans="1:8">
      <c r="A27" s="783"/>
      <c r="B27" s="783"/>
      <c r="C27" s="783"/>
      <c r="D27" s="13" t="s">
        <v>685</v>
      </c>
      <c r="E27" s="14"/>
      <c r="F27" s="776" t="s">
        <v>686</v>
      </c>
      <c r="G27" s="776">
        <v>4.94</v>
      </c>
      <c r="H27" s="833"/>
    </row>
    <row r="28" spans="1:8">
      <c r="A28" s="783"/>
      <c r="B28" s="783"/>
      <c r="C28" s="797" t="s">
        <v>55</v>
      </c>
      <c r="D28" s="841" t="s">
        <v>687</v>
      </c>
      <c r="E28" s="842"/>
      <c r="F28" s="776">
        <v>100</v>
      </c>
      <c r="G28" s="776">
        <v>100</v>
      </c>
      <c r="H28" s="833"/>
    </row>
    <row r="29" spans="1:8">
      <c r="A29" s="783"/>
      <c r="B29" s="783"/>
      <c r="C29" s="838"/>
      <c r="D29" s="841" t="s">
        <v>688</v>
      </c>
      <c r="E29" s="842"/>
      <c r="F29" s="776">
        <v>95</v>
      </c>
      <c r="G29" s="776">
        <v>95</v>
      </c>
      <c r="H29" s="833"/>
    </row>
    <row r="30" spans="1:8">
      <c r="A30" s="783"/>
      <c r="B30" s="783"/>
      <c r="C30" s="838"/>
      <c r="D30" s="841" t="s">
        <v>689</v>
      </c>
      <c r="E30" s="842"/>
      <c r="F30" s="776" t="s">
        <v>139</v>
      </c>
      <c r="G30" s="776" t="s">
        <v>139</v>
      </c>
      <c r="H30" s="833"/>
    </row>
    <row r="31" spans="1:8">
      <c r="A31" s="783"/>
      <c r="B31" s="783"/>
      <c r="C31" s="838"/>
      <c r="D31" s="841" t="s">
        <v>690</v>
      </c>
      <c r="E31" s="842"/>
      <c r="F31" s="776" t="s">
        <v>691</v>
      </c>
      <c r="G31" s="776" t="s">
        <v>692</v>
      </c>
      <c r="H31" s="833"/>
    </row>
    <row r="32" spans="1:8">
      <c r="A32" s="783"/>
      <c r="B32" s="783"/>
      <c r="C32" s="838"/>
      <c r="D32" s="841" t="s">
        <v>693</v>
      </c>
      <c r="E32" s="842"/>
      <c r="F32" s="776" t="s">
        <v>694</v>
      </c>
      <c r="G32" s="776" t="s">
        <v>694</v>
      </c>
      <c r="H32" s="833"/>
    </row>
    <row r="33" spans="1:8">
      <c r="A33" s="783"/>
      <c r="B33" s="783"/>
      <c r="C33" s="799"/>
      <c r="D33" s="841" t="s">
        <v>695</v>
      </c>
      <c r="E33" s="842"/>
      <c r="F33" s="776" t="s">
        <v>696</v>
      </c>
      <c r="G33" s="776" t="s">
        <v>143</v>
      </c>
      <c r="H33" s="833"/>
    </row>
    <row r="34" spans="1:8">
      <c r="A34" s="783"/>
      <c r="B34" s="783"/>
      <c r="C34" s="783" t="s">
        <v>61</v>
      </c>
      <c r="D34" s="843" t="s">
        <v>697</v>
      </c>
      <c r="E34" s="844"/>
      <c r="F34" s="845" t="s">
        <v>698</v>
      </c>
      <c r="G34" s="15" t="s">
        <v>295</v>
      </c>
      <c r="H34" s="833"/>
    </row>
    <row r="35" spans="1:8">
      <c r="A35" s="783"/>
      <c r="B35" s="797" t="s">
        <v>232</v>
      </c>
      <c r="C35" s="797" t="s">
        <v>233</v>
      </c>
      <c r="D35" s="841" t="s">
        <v>699</v>
      </c>
      <c r="E35" s="842"/>
      <c r="F35" s="564">
        <v>2</v>
      </c>
      <c r="G35" s="776">
        <v>3</v>
      </c>
      <c r="H35" s="833"/>
    </row>
    <row r="36" spans="1:8">
      <c r="A36" s="783"/>
      <c r="B36" s="838"/>
      <c r="C36" s="838"/>
      <c r="D36" s="841" t="s">
        <v>700</v>
      </c>
      <c r="E36" s="842"/>
      <c r="F36" s="564">
        <v>30</v>
      </c>
      <c r="G36" s="776">
        <v>30</v>
      </c>
      <c r="H36" s="833"/>
    </row>
    <row r="37" ht="25" customHeight="1" spans="1:8">
      <c r="A37" s="783"/>
      <c r="B37" s="838"/>
      <c r="C37" s="799"/>
      <c r="D37" s="846" t="s">
        <v>701</v>
      </c>
      <c r="E37" s="847"/>
      <c r="F37" s="564">
        <v>3</v>
      </c>
      <c r="G37" s="776">
        <v>3</v>
      </c>
      <c r="H37" s="833"/>
    </row>
    <row r="38" spans="1:8">
      <c r="A38" s="783"/>
      <c r="B38" s="838"/>
      <c r="C38" s="797" t="s">
        <v>236</v>
      </c>
      <c r="D38" s="848" t="s">
        <v>702</v>
      </c>
      <c r="E38" s="849"/>
      <c r="F38" s="564" t="s">
        <v>703</v>
      </c>
      <c r="G38" s="850" t="s">
        <v>703</v>
      </c>
      <c r="H38" s="833"/>
    </row>
    <row r="39" spans="1:8">
      <c r="A39" s="783"/>
      <c r="B39" s="838"/>
      <c r="C39" s="838"/>
      <c r="D39" s="848" t="s">
        <v>704</v>
      </c>
      <c r="E39" s="849"/>
      <c r="F39" s="564" t="s">
        <v>694</v>
      </c>
      <c r="G39" s="850" t="s">
        <v>694</v>
      </c>
      <c r="H39" s="833"/>
    </row>
    <row r="40" spans="1:8">
      <c r="A40" s="783"/>
      <c r="B40" s="838"/>
      <c r="C40" s="838"/>
      <c r="D40" s="848" t="s">
        <v>705</v>
      </c>
      <c r="E40" s="849"/>
      <c r="F40" s="564" t="s">
        <v>706</v>
      </c>
      <c r="G40" s="564" t="s">
        <v>706</v>
      </c>
      <c r="H40" s="833"/>
    </row>
    <row r="41" spans="1:8">
      <c r="A41" s="783"/>
      <c r="B41" s="838"/>
      <c r="C41" s="838"/>
      <c r="D41" s="848" t="s">
        <v>707</v>
      </c>
      <c r="E41" s="849"/>
      <c r="F41" s="564" t="s">
        <v>706</v>
      </c>
      <c r="G41" s="564" t="s">
        <v>706</v>
      </c>
      <c r="H41" s="833"/>
    </row>
    <row r="42" spans="1:8">
      <c r="A42" s="783"/>
      <c r="B42" s="838"/>
      <c r="C42" s="799"/>
      <c r="D42" s="848" t="s">
        <v>708</v>
      </c>
      <c r="E42" s="848"/>
      <c r="F42" s="568" t="s">
        <v>706</v>
      </c>
      <c r="G42" s="564" t="s">
        <v>706</v>
      </c>
      <c r="H42" s="833"/>
    </row>
    <row r="43" ht="16" customHeight="1" spans="1:8">
      <c r="A43" s="783"/>
      <c r="B43" s="838"/>
      <c r="C43" s="797" t="s">
        <v>239</v>
      </c>
      <c r="D43" s="848" t="s">
        <v>709</v>
      </c>
      <c r="E43" s="848"/>
      <c r="F43" s="851">
        <v>5</v>
      </c>
      <c r="G43" s="852">
        <v>5</v>
      </c>
      <c r="H43" s="833"/>
    </row>
    <row r="44" spans="1:8">
      <c r="A44" s="783"/>
      <c r="B44" s="838"/>
      <c r="C44" s="838"/>
      <c r="D44" s="845" t="s">
        <v>710</v>
      </c>
      <c r="E44" s="845"/>
      <c r="F44" s="779">
        <v>10</v>
      </c>
      <c r="G44" s="776">
        <v>10</v>
      </c>
      <c r="H44" s="833"/>
    </row>
    <row r="45" spans="1:8">
      <c r="A45" s="783"/>
      <c r="B45" s="838"/>
      <c r="C45" s="799"/>
      <c r="D45" s="845" t="s">
        <v>711</v>
      </c>
      <c r="E45" s="845"/>
      <c r="F45" s="779">
        <v>10</v>
      </c>
      <c r="G45" s="776">
        <v>10</v>
      </c>
      <c r="H45" s="833"/>
    </row>
    <row r="46" spans="1:8">
      <c r="A46" s="783"/>
      <c r="B46" s="838"/>
      <c r="C46" s="838" t="s">
        <v>192</v>
      </c>
      <c r="D46" s="853" t="s">
        <v>712</v>
      </c>
      <c r="E46" s="853"/>
      <c r="F46" s="564">
        <v>20</v>
      </c>
      <c r="G46" s="776">
        <v>20</v>
      </c>
      <c r="H46" s="833"/>
    </row>
    <row r="47" spans="1:8">
      <c r="A47" s="783"/>
      <c r="B47" s="838"/>
      <c r="C47" s="838"/>
      <c r="D47" s="841" t="s">
        <v>713</v>
      </c>
      <c r="E47" s="842"/>
      <c r="F47" s="564">
        <v>80</v>
      </c>
      <c r="G47" s="776">
        <v>75</v>
      </c>
      <c r="H47" s="833"/>
    </row>
    <row r="48" spans="1:8">
      <c r="A48" s="783"/>
      <c r="B48" s="838"/>
      <c r="C48" s="838"/>
      <c r="D48" s="841" t="s">
        <v>714</v>
      </c>
      <c r="E48" s="842"/>
      <c r="F48" s="571">
        <v>0.75</v>
      </c>
      <c r="G48" s="788">
        <v>0.7</v>
      </c>
      <c r="H48" s="833"/>
    </row>
    <row r="49" spans="1:8">
      <c r="A49" s="783"/>
      <c r="B49" s="799"/>
      <c r="C49" s="799"/>
      <c r="D49" s="841" t="s">
        <v>715</v>
      </c>
      <c r="E49" s="842"/>
      <c r="F49" s="564" t="s">
        <v>706</v>
      </c>
      <c r="G49" s="776" t="s">
        <v>706</v>
      </c>
      <c r="H49" s="833"/>
    </row>
    <row r="50" ht="36" spans="1:8">
      <c r="A50" s="783"/>
      <c r="B50" s="783" t="s">
        <v>78</v>
      </c>
      <c r="C50" s="783" t="s">
        <v>79</v>
      </c>
      <c r="D50" s="572" t="s">
        <v>716</v>
      </c>
      <c r="E50" s="573"/>
      <c r="F50" s="15" t="s">
        <v>246</v>
      </c>
      <c r="G50" s="17">
        <v>0.98</v>
      </c>
      <c r="H50" s="833"/>
    </row>
    <row r="51" spans="1:8">
      <c r="A51" s="833" t="s">
        <v>198</v>
      </c>
      <c r="B51" s="835" t="s">
        <v>308</v>
      </c>
      <c r="C51" s="835"/>
      <c r="D51" s="835"/>
      <c r="E51" s="835"/>
      <c r="F51" s="835"/>
      <c r="G51" s="835"/>
      <c r="H51" s="835"/>
    </row>
    <row r="52" spans="1:8">
      <c r="A52" s="836" t="s">
        <v>309</v>
      </c>
      <c r="B52" s="837"/>
      <c r="C52" s="837"/>
      <c r="D52" s="837"/>
      <c r="E52" s="837"/>
      <c r="F52" s="837"/>
      <c r="G52" s="837"/>
      <c r="H52" s="837"/>
    </row>
    <row r="53" spans="1:8">
      <c r="A53" s="837"/>
      <c r="B53" s="837"/>
      <c r="C53" s="837"/>
      <c r="D53" s="837"/>
      <c r="E53" s="837"/>
      <c r="F53" s="837"/>
      <c r="G53" s="837"/>
      <c r="H53" s="837"/>
    </row>
    <row r="54" ht="30" customHeight="1" spans="1:8">
      <c r="A54" s="837"/>
      <c r="B54" s="837"/>
      <c r="C54" s="837"/>
      <c r="D54" s="837"/>
      <c r="E54" s="837"/>
      <c r="F54" s="837"/>
      <c r="G54" s="837"/>
      <c r="H54" s="837"/>
    </row>
  </sheetData>
  <mergeCells count="7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B51:H51"/>
    <mergeCell ref="A20:A21"/>
    <mergeCell ref="A22:A50"/>
    <mergeCell ref="B23:B34"/>
    <mergeCell ref="B35:B49"/>
    <mergeCell ref="C23:C27"/>
    <mergeCell ref="C28:C33"/>
    <mergeCell ref="C35:C37"/>
    <mergeCell ref="C38:C42"/>
    <mergeCell ref="C43:C45"/>
    <mergeCell ref="C46:C49"/>
    <mergeCell ref="A7:C11"/>
    <mergeCell ref="A12:C19"/>
    <mergeCell ref="A52:H54"/>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workbookViewId="0">
      <selection activeCell="D4" sqref="D4:H4"/>
    </sheetView>
  </sheetViews>
  <sheetFormatPr defaultColWidth="9" defaultRowHeight="13.5" outlineLevelCol="7"/>
  <cols>
    <col min="1" max="1" width="5.25" customWidth="1"/>
    <col min="2" max="2" width="5.375" customWidth="1"/>
    <col min="3" max="3" width="8.875" customWidth="1"/>
    <col min="4" max="4" width="15.25" customWidth="1"/>
    <col min="5" max="5" width="10.5" customWidth="1"/>
    <col min="6" max="6" width="13.25" customWidth="1"/>
    <col min="7" max="7" width="9.125" customWidth="1"/>
    <col min="8" max="8" width="16.875" customWidth="1"/>
  </cols>
  <sheetData>
    <row r="1" ht="29" customHeight="1" spans="1:8">
      <c r="A1" s="830" t="s">
        <v>248</v>
      </c>
      <c r="B1" s="830"/>
      <c r="C1" s="830"/>
      <c r="D1" s="830"/>
      <c r="E1" s="830"/>
      <c r="F1" s="830"/>
      <c r="G1" s="830"/>
      <c r="H1" s="830"/>
    </row>
    <row r="2" ht="66" customHeight="1" spans="1:8">
      <c r="A2" s="831" t="s">
        <v>677</v>
      </c>
      <c r="B2" s="832"/>
      <c r="C2" s="832"/>
      <c r="D2" s="832"/>
      <c r="E2" s="832"/>
      <c r="F2" s="832"/>
      <c r="G2" s="832"/>
      <c r="H2" s="832"/>
    </row>
    <row r="3" spans="1:8">
      <c r="A3" s="832" t="s">
        <v>210</v>
      </c>
      <c r="B3" s="832"/>
      <c r="C3" s="832"/>
      <c r="D3" s="832"/>
      <c r="E3" s="832"/>
      <c r="F3" s="832"/>
      <c r="G3" s="832"/>
      <c r="H3" s="832"/>
    </row>
    <row r="4" spans="1:8">
      <c r="A4" s="783" t="s">
        <v>250</v>
      </c>
      <c r="B4" s="783"/>
      <c r="C4" s="783"/>
      <c r="D4" s="783" t="s">
        <v>678</v>
      </c>
      <c r="E4" s="783"/>
      <c r="F4" s="783"/>
      <c r="G4" s="783"/>
      <c r="H4" s="783"/>
    </row>
    <row r="5" spans="1:8">
      <c r="A5" s="783" t="s">
        <v>252</v>
      </c>
      <c r="B5" s="783"/>
      <c r="C5" s="783"/>
      <c r="D5" s="783" t="s">
        <v>679</v>
      </c>
      <c r="E5" s="783"/>
      <c r="F5" s="783"/>
      <c r="G5" s="783"/>
      <c r="H5" s="783"/>
    </row>
    <row r="6" spans="1:8">
      <c r="A6" s="783" t="s">
        <v>253</v>
      </c>
      <c r="B6" s="783"/>
      <c r="C6" s="783"/>
      <c r="D6" s="783" t="s">
        <v>5</v>
      </c>
      <c r="E6" s="783"/>
      <c r="F6" s="833" t="s">
        <v>254</v>
      </c>
      <c r="G6" s="783" t="s">
        <v>255</v>
      </c>
      <c r="H6" s="783"/>
    </row>
    <row r="7" ht="30" customHeight="1" spans="1:8">
      <c r="A7" s="783" t="s">
        <v>256</v>
      </c>
      <c r="B7" s="783"/>
      <c r="C7" s="783"/>
      <c r="D7" s="833"/>
      <c r="E7" s="783" t="s">
        <v>257</v>
      </c>
      <c r="F7" s="783" t="s">
        <v>258</v>
      </c>
      <c r="G7" s="783"/>
      <c r="H7" s="783" t="s">
        <v>259</v>
      </c>
    </row>
    <row r="8" spans="1:8">
      <c r="A8" s="783"/>
      <c r="B8" s="783"/>
      <c r="C8" s="783"/>
      <c r="D8" s="833" t="s">
        <v>15</v>
      </c>
      <c r="E8" s="833">
        <v>162</v>
      </c>
      <c r="F8" s="793">
        <v>162</v>
      </c>
      <c r="G8" s="795"/>
      <c r="H8" s="834">
        <v>1</v>
      </c>
    </row>
    <row r="9" ht="17" customHeight="1" spans="1:8">
      <c r="A9" s="783"/>
      <c r="B9" s="783"/>
      <c r="C9" s="783"/>
      <c r="D9" s="833" t="s">
        <v>260</v>
      </c>
      <c r="E9" s="833">
        <v>162</v>
      </c>
      <c r="F9" s="793">
        <v>162</v>
      </c>
      <c r="G9" s="795"/>
      <c r="H9" s="834">
        <v>1</v>
      </c>
    </row>
    <row r="10" ht="13" customHeight="1" spans="1:8">
      <c r="A10" s="783"/>
      <c r="B10" s="783"/>
      <c r="C10" s="783"/>
      <c r="D10" s="833" t="s">
        <v>261</v>
      </c>
      <c r="E10" s="833"/>
      <c r="F10" s="793"/>
      <c r="G10" s="795"/>
      <c r="H10" s="834"/>
    </row>
    <row r="11" ht="24" spans="1:8">
      <c r="A11" s="783"/>
      <c r="B11" s="783"/>
      <c r="C11" s="783"/>
      <c r="D11" s="833" t="s">
        <v>262</v>
      </c>
      <c r="E11" s="833">
        <v>0</v>
      </c>
      <c r="F11" s="793">
        <v>0</v>
      </c>
      <c r="G11" s="795"/>
      <c r="H11" s="834">
        <v>0</v>
      </c>
    </row>
    <row r="12" spans="1:8">
      <c r="A12" s="783" t="s">
        <v>263</v>
      </c>
      <c r="B12" s="783"/>
      <c r="C12" s="783"/>
      <c r="D12" s="833"/>
      <c r="E12" s="783" t="s">
        <v>264</v>
      </c>
      <c r="F12" s="783"/>
      <c r="G12" s="783"/>
      <c r="H12" s="833" t="s">
        <v>265</v>
      </c>
    </row>
    <row r="13" spans="1:8">
      <c r="A13" s="783"/>
      <c r="B13" s="783"/>
      <c r="C13" s="783"/>
      <c r="D13" s="833" t="s">
        <v>266</v>
      </c>
      <c r="E13" s="783" t="s">
        <v>267</v>
      </c>
      <c r="F13" s="783"/>
      <c r="G13" s="783"/>
      <c r="H13" s="833" t="s">
        <v>268</v>
      </c>
    </row>
    <row r="14" spans="1:8">
      <c r="A14" s="783"/>
      <c r="B14" s="783"/>
      <c r="C14" s="783"/>
      <c r="D14" s="833" t="s">
        <v>269</v>
      </c>
      <c r="E14" s="783" t="s">
        <v>270</v>
      </c>
      <c r="F14" s="783"/>
      <c r="G14" s="783"/>
      <c r="H14" s="833" t="s">
        <v>268</v>
      </c>
    </row>
    <row r="15" spans="1:8">
      <c r="A15" s="783"/>
      <c r="B15" s="783"/>
      <c r="C15" s="783"/>
      <c r="D15" s="833" t="s">
        <v>271</v>
      </c>
      <c r="E15" s="783" t="s">
        <v>272</v>
      </c>
      <c r="F15" s="783"/>
      <c r="G15" s="783"/>
      <c r="H15" s="833" t="s">
        <v>268</v>
      </c>
    </row>
    <row r="16" spans="1:8">
      <c r="A16" s="783"/>
      <c r="B16" s="783"/>
      <c r="C16" s="783"/>
      <c r="D16" s="833" t="s">
        <v>273</v>
      </c>
      <c r="E16" s="783" t="s">
        <v>274</v>
      </c>
      <c r="F16" s="783"/>
      <c r="G16" s="783"/>
      <c r="H16" s="833" t="s">
        <v>268</v>
      </c>
    </row>
    <row r="17" spans="1:8">
      <c r="A17" s="783"/>
      <c r="B17" s="783"/>
      <c r="C17" s="783"/>
      <c r="D17" s="833" t="s">
        <v>275</v>
      </c>
      <c r="E17" s="783" t="s">
        <v>276</v>
      </c>
      <c r="F17" s="783"/>
      <c r="G17" s="783"/>
      <c r="H17" s="833" t="s">
        <v>268</v>
      </c>
    </row>
    <row r="18" ht="15" customHeight="1" spans="1:8">
      <c r="A18" s="783"/>
      <c r="B18" s="783"/>
      <c r="C18" s="783"/>
      <c r="D18" s="833" t="s">
        <v>277</v>
      </c>
      <c r="E18" s="783" t="s">
        <v>278</v>
      </c>
      <c r="F18" s="783"/>
      <c r="G18" s="783"/>
      <c r="H18" s="833" t="s">
        <v>268</v>
      </c>
    </row>
    <row r="19" spans="1:8">
      <c r="A19" s="783"/>
      <c r="B19" s="783"/>
      <c r="C19" s="783"/>
      <c r="D19" s="833" t="s">
        <v>279</v>
      </c>
      <c r="E19" s="783" t="s">
        <v>280</v>
      </c>
      <c r="F19" s="783"/>
      <c r="G19" s="783"/>
      <c r="H19" s="833" t="s">
        <v>268</v>
      </c>
    </row>
    <row r="20" ht="18" customHeight="1" spans="1:8">
      <c r="A20" s="783" t="s">
        <v>281</v>
      </c>
      <c r="B20" s="783" t="s">
        <v>282</v>
      </c>
      <c r="C20" s="783"/>
      <c r="D20" s="783"/>
      <c r="E20" s="783"/>
      <c r="F20" s="783" t="s">
        <v>283</v>
      </c>
      <c r="G20" s="783"/>
      <c r="H20" s="783"/>
    </row>
    <row r="21" ht="33" customHeight="1" spans="1:8">
      <c r="A21" s="783"/>
      <c r="B21" s="783" t="s">
        <v>680</v>
      </c>
      <c r="C21" s="783"/>
      <c r="D21" s="783"/>
      <c r="E21" s="783"/>
      <c r="F21" s="783" t="s">
        <v>295</v>
      </c>
      <c r="G21" s="783"/>
      <c r="H21" s="783"/>
    </row>
    <row r="22" ht="24" spans="1:8">
      <c r="A22" s="783" t="s">
        <v>286</v>
      </c>
      <c r="B22" s="833" t="s">
        <v>31</v>
      </c>
      <c r="C22" s="783" t="s">
        <v>32</v>
      </c>
      <c r="D22" s="783" t="s">
        <v>33</v>
      </c>
      <c r="E22" s="783"/>
      <c r="F22" s="783" t="s">
        <v>287</v>
      </c>
      <c r="G22" s="783" t="s">
        <v>113</v>
      </c>
      <c r="H22" s="783" t="s">
        <v>288</v>
      </c>
    </row>
    <row r="23" spans="1:8">
      <c r="A23" s="783"/>
      <c r="B23" s="783" t="s">
        <v>216</v>
      </c>
      <c r="C23" s="783" t="s">
        <v>48</v>
      </c>
      <c r="D23" s="13" t="s">
        <v>681</v>
      </c>
      <c r="E23" s="14"/>
      <c r="F23" s="776">
        <v>50</v>
      </c>
      <c r="G23" s="776">
        <v>50</v>
      </c>
      <c r="H23" s="833"/>
    </row>
    <row r="24" spans="1:8">
      <c r="A24" s="783"/>
      <c r="B24" s="783"/>
      <c r="C24" s="783"/>
      <c r="D24" s="13" t="s">
        <v>682</v>
      </c>
      <c r="E24" s="14"/>
      <c r="F24" s="776">
        <v>2</v>
      </c>
      <c r="G24" s="776">
        <v>2</v>
      </c>
      <c r="H24" s="833"/>
    </row>
    <row r="25" spans="1:8">
      <c r="A25" s="783"/>
      <c r="B25" s="783"/>
      <c r="C25" s="783"/>
      <c r="D25" s="13" t="s">
        <v>683</v>
      </c>
      <c r="E25" s="14"/>
      <c r="F25" s="776">
        <v>100</v>
      </c>
      <c r="G25" s="776">
        <v>100</v>
      </c>
      <c r="H25" s="833"/>
    </row>
    <row r="26" spans="1:8">
      <c r="A26" s="783"/>
      <c r="B26" s="783"/>
      <c r="C26" s="783"/>
      <c r="D26" s="13" t="s">
        <v>684</v>
      </c>
      <c r="E26" s="14"/>
      <c r="F26" s="776">
        <v>20</v>
      </c>
      <c r="G26" s="776">
        <v>20</v>
      </c>
      <c r="H26" s="833"/>
    </row>
    <row r="27" spans="1:8">
      <c r="A27" s="783"/>
      <c r="B27" s="783"/>
      <c r="C27" s="783"/>
      <c r="D27" s="13" t="s">
        <v>685</v>
      </c>
      <c r="E27" s="14"/>
      <c r="F27" s="776" t="s">
        <v>686</v>
      </c>
      <c r="G27" s="776">
        <v>4.94</v>
      </c>
      <c r="H27" s="833"/>
    </row>
    <row r="28" spans="1:8">
      <c r="A28" s="783"/>
      <c r="B28" s="783"/>
      <c r="C28" s="797" t="s">
        <v>55</v>
      </c>
      <c r="D28" s="841" t="s">
        <v>687</v>
      </c>
      <c r="E28" s="842"/>
      <c r="F28" s="776">
        <v>100</v>
      </c>
      <c r="G28" s="776">
        <v>100</v>
      </c>
      <c r="H28" s="833"/>
    </row>
    <row r="29" spans="1:8">
      <c r="A29" s="783"/>
      <c r="B29" s="783"/>
      <c r="C29" s="838"/>
      <c r="D29" s="841" t="s">
        <v>688</v>
      </c>
      <c r="E29" s="842"/>
      <c r="F29" s="776">
        <v>95</v>
      </c>
      <c r="G29" s="776">
        <v>95</v>
      </c>
      <c r="H29" s="833"/>
    </row>
    <row r="30" spans="1:8">
      <c r="A30" s="783"/>
      <c r="B30" s="783"/>
      <c r="C30" s="838"/>
      <c r="D30" s="841" t="s">
        <v>689</v>
      </c>
      <c r="E30" s="842"/>
      <c r="F30" s="776" t="s">
        <v>139</v>
      </c>
      <c r="G30" s="776" t="s">
        <v>139</v>
      </c>
      <c r="H30" s="833"/>
    </row>
    <row r="31" spans="1:8">
      <c r="A31" s="783"/>
      <c r="B31" s="783"/>
      <c r="C31" s="838"/>
      <c r="D31" s="841" t="s">
        <v>690</v>
      </c>
      <c r="E31" s="842"/>
      <c r="F31" s="776" t="s">
        <v>691</v>
      </c>
      <c r="G31" s="776" t="s">
        <v>692</v>
      </c>
      <c r="H31" s="833"/>
    </row>
    <row r="32" spans="1:8">
      <c r="A32" s="783"/>
      <c r="B32" s="783"/>
      <c r="C32" s="838"/>
      <c r="D32" s="841" t="s">
        <v>693</v>
      </c>
      <c r="E32" s="842"/>
      <c r="F32" s="776" t="s">
        <v>694</v>
      </c>
      <c r="G32" s="776" t="s">
        <v>694</v>
      </c>
      <c r="H32" s="833"/>
    </row>
    <row r="33" spans="1:8">
      <c r="A33" s="783"/>
      <c r="B33" s="783"/>
      <c r="C33" s="799"/>
      <c r="D33" s="841" t="s">
        <v>695</v>
      </c>
      <c r="E33" s="842"/>
      <c r="F33" s="776" t="s">
        <v>696</v>
      </c>
      <c r="G33" s="776" t="s">
        <v>143</v>
      </c>
      <c r="H33" s="833"/>
    </row>
    <row r="34" spans="1:8">
      <c r="A34" s="783"/>
      <c r="B34" s="783"/>
      <c r="C34" s="783" t="s">
        <v>61</v>
      </c>
      <c r="D34" s="843" t="s">
        <v>697</v>
      </c>
      <c r="E34" s="844"/>
      <c r="F34" s="845" t="s">
        <v>698</v>
      </c>
      <c r="G34" s="15" t="s">
        <v>295</v>
      </c>
      <c r="H34" s="833"/>
    </row>
    <row r="35" spans="1:8">
      <c r="A35" s="783"/>
      <c r="B35" s="797" t="s">
        <v>232</v>
      </c>
      <c r="C35" s="797" t="s">
        <v>233</v>
      </c>
      <c r="D35" s="841" t="s">
        <v>699</v>
      </c>
      <c r="E35" s="842"/>
      <c r="F35" s="564">
        <v>2</v>
      </c>
      <c r="G35" s="776">
        <v>3</v>
      </c>
      <c r="H35" s="833"/>
    </row>
    <row r="36" spans="1:8">
      <c r="A36" s="783"/>
      <c r="B36" s="838"/>
      <c r="C36" s="838"/>
      <c r="D36" s="841" t="s">
        <v>700</v>
      </c>
      <c r="E36" s="842"/>
      <c r="F36" s="564">
        <v>30</v>
      </c>
      <c r="G36" s="776">
        <v>30</v>
      </c>
      <c r="H36" s="833"/>
    </row>
    <row r="37" ht="25" customHeight="1" spans="1:8">
      <c r="A37" s="783"/>
      <c r="B37" s="838"/>
      <c r="C37" s="799"/>
      <c r="D37" s="846" t="s">
        <v>701</v>
      </c>
      <c r="E37" s="847"/>
      <c r="F37" s="564">
        <v>3</v>
      </c>
      <c r="G37" s="776">
        <v>3</v>
      </c>
      <c r="H37" s="833"/>
    </row>
    <row r="38" spans="1:8">
      <c r="A38" s="783"/>
      <c r="B38" s="838"/>
      <c r="C38" s="797" t="s">
        <v>236</v>
      </c>
      <c r="D38" s="848" t="s">
        <v>702</v>
      </c>
      <c r="E38" s="849"/>
      <c r="F38" s="564" t="s">
        <v>703</v>
      </c>
      <c r="G38" s="850" t="s">
        <v>703</v>
      </c>
      <c r="H38" s="833"/>
    </row>
    <row r="39" spans="1:8">
      <c r="A39" s="783"/>
      <c r="B39" s="838"/>
      <c r="C39" s="838"/>
      <c r="D39" s="848" t="s">
        <v>704</v>
      </c>
      <c r="E39" s="849"/>
      <c r="F39" s="564" t="s">
        <v>694</v>
      </c>
      <c r="G39" s="850" t="s">
        <v>694</v>
      </c>
      <c r="H39" s="833"/>
    </row>
    <row r="40" spans="1:8">
      <c r="A40" s="783"/>
      <c r="B40" s="838"/>
      <c r="C40" s="838"/>
      <c r="D40" s="848" t="s">
        <v>705</v>
      </c>
      <c r="E40" s="849"/>
      <c r="F40" s="564" t="s">
        <v>706</v>
      </c>
      <c r="G40" s="564" t="s">
        <v>706</v>
      </c>
      <c r="H40" s="833"/>
    </row>
    <row r="41" spans="1:8">
      <c r="A41" s="783"/>
      <c r="B41" s="838"/>
      <c r="C41" s="838"/>
      <c r="D41" s="848" t="s">
        <v>707</v>
      </c>
      <c r="E41" s="849"/>
      <c r="F41" s="564" t="s">
        <v>706</v>
      </c>
      <c r="G41" s="564" t="s">
        <v>706</v>
      </c>
      <c r="H41" s="833"/>
    </row>
    <row r="42" spans="1:8">
      <c r="A42" s="783"/>
      <c r="B42" s="838"/>
      <c r="C42" s="799"/>
      <c r="D42" s="848" t="s">
        <v>708</v>
      </c>
      <c r="E42" s="848"/>
      <c r="F42" s="568" t="s">
        <v>706</v>
      </c>
      <c r="G42" s="564" t="s">
        <v>706</v>
      </c>
      <c r="H42" s="833"/>
    </row>
    <row r="43" ht="16" customHeight="1" spans="1:8">
      <c r="A43" s="783"/>
      <c r="B43" s="838"/>
      <c r="C43" s="797" t="s">
        <v>239</v>
      </c>
      <c r="D43" s="848" t="s">
        <v>709</v>
      </c>
      <c r="E43" s="848"/>
      <c r="F43" s="851">
        <v>5</v>
      </c>
      <c r="G43" s="852">
        <v>5</v>
      </c>
      <c r="H43" s="833"/>
    </row>
    <row r="44" spans="1:8">
      <c r="A44" s="783"/>
      <c r="B44" s="838"/>
      <c r="C44" s="838"/>
      <c r="D44" s="845" t="s">
        <v>710</v>
      </c>
      <c r="E44" s="845"/>
      <c r="F44" s="779">
        <v>10</v>
      </c>
      <c r="G44" s="776">
        <v>10</v>
      </c>
      <c r="H44" s="833"/>
    </row>
    <row r="45" spans="1:8">
      <c r="A45" s="783"/>
      <c r="B45" s="838"/>
      <c r="C45" s="799"/>
      <c r="D45" s="845" t="s">
        <v>711</v>
      </c>
      <c r="E45" s="845"/>
      <c r="F45" s="779">
        <v>10</v>
      </c>
      <c r="G45" s="776">
        <v>10</v>
      </c>
      <c r="H45" s="833"/>
    </row>
    <row r="46" spans="1:8">
      <c r="A46" s="783"/>
      <c r="B46" s="838"/>
      <c r="C46" s="838" t="s">
        <v>192</v>
      </c>
      <c r="D46" s="853" t="s">
        <v>712</v>
      </c>
      <c r="E46" s="853"/>
      <c r="F46" s="564">
        <v>20</v>
      </c>
      <c r="G46" s="776">
        <v>20</v>
      </c>
      <c r="H46" s="833"/>
    </row>
    <row r="47" spans="1:8">
      <c r="A47" s="783"/>
      <c r="B47" s="838"/>
      <c r="C47" s="838"/>
      <c r="D47" s="841" t="s">
        <v>713</v>
      </c>
      <c r="E47" s="842"/>
      <c r="F47" s="564">
        <v>80</v>
      </c>
      <c r="G47" s="776">
        <v>75</v>
      </c>
      <c r="H47" s="833"/>
    </row>
    <row r="48" spans="1:8">
      <c r="A48" s="783"/>
      <c r="B48" s="838"/>
      <c r="C48" s="838"/>
      <c r="D48" s="841" t="s">
        <v>714</v>
      </c>
      <c r="E48" s="842"/>
      <c r="F48" s="571">
        <v>0.75</v>
      </c>
      <c r="G48" s="788">
        <v>0.7</v>
      </c>
      <c r="H48" s="833"/>
    </row>
    <row r="49" spans="1:8">
      <c r="A49" s="783"/>
      <c r="B49" s="799"/>
      <c r="C49" s="799"/>
      <c r="D49" s="841" t="s">
        <v>715</v>
      </c>
      <c r="E49" s="842"/>
      <c r="F49" s="564" t="s">
        <v>706</v>
      </c>
      <c r="G49" s="776" t="s">
        <v>706</v>
      </c>
      <c r="H49" s="833"/>
    </row>
    <row r="50" ht="36" spans="1:8">
      <c r="A50" s="783"/>
      <c r="B50" s="783" t="s">
        <v>78</v>
      </c>
      <c r="C50" s="783" t="s">
        <v>79</v>
      </c>
      <c r="D50" s="572" t="s">
        <v>716</v>
      </c>
      <c r="E50" s="573"/>
      <c r="F50" s="15" t="s">
        <v>246</v>
      </c>
      <c r="G50" s="17">
        <v>0.98</v>
      </c>
      <c r="H50" s="833"/>
    </row>
    <row r="51" spans="1:8">
      <c r="A51" s="833" t="s">
        <v>198</v>
      </c>
      <c r="B51" s="835" t="s">
        <v>308</v>
      </c>
      <c r="C51" s="835"/>
      <c r="D51" s="835"/>
      <c r="E51" s="835"/>
      <c r="F51" s="835"/>
      <c r="G51" s="835"/>
      <c r="H51" s="835"/>
    </row>
    <row r="52" spans="1:8">
      <c r="A52" s="836" t="s">
        <v>309</v>
      </c>
      <c r="B52" s="837"/>
      <c r="C52" s="837"/>
      <c r="D52" s="837"/>
      <c r="E52" s="837"/>
      <c r="F52" s="837"/>
      <c r="G52" s="837"/>
      <c r="H52" s="837"/>
    </row>
    <row r="53" spans="1:8">
      <c r="A53" s="837"/>
      <c r="B53" s="837"/>
      <c r="C53" s="837"/>
      <c r="D53" s="837"/>
      <c r="E53" s="837"/>
      <c r="F53" s="837"/>
      <c r="G53" s="837"/>
      <c r="H53" s="837"/>
    </row>
    <row r="54" ht="30" customHeight="1" spans="1:8">
      <c r="A54" s="837"/>
      <c r="B54" s="837"/>
      <c r="C54" s="837"/>
      <c r="D54" s="837"/>
      <c r="E54" s="837"/>
      <c r="F54" s="837"/>
      <c r="G54" s="837"/>
      <c r="H54" s="837"/>
    </row>
  </sheetData>
  <mergeCells count="7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B51:H51"/>
    <mergeCell ref="A20:A21"/>
    <mergeCell ref="A22:A50"/>
    <mergeCell ref="B23:B34"/>
    <mergeCell ref="B35:B49"/>
    <mergeCell ref="C23:C27"/>
    <mergeCell ref="C28:C33"/>
    <mergeCell ref="C35:C37"/>
    <mergeCell ref="C38:C42"/>
    <mergeCell ref="C43:C45"/>
    <mergeCell ref="C46:C49"/>
    <mergeCell ref="A7:C11"/>
    <mergeCell ref="A12:C19"/>
    <mergeCell ref="A52:H5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8"/>
  <sheetViews>
    <sheetView workbookViewId="0">
      <selection activeCell="D4" sqref="D4:H4"/>
    </sheetView>
  </sheetViews>
  <sheetFormatPr defaultColWidth="9" defaultRowHeight="13.5" outlineLevelCol="7"/>
  <cols>
    <col min="1" max="1" width="5.25" customWidth="1"/>
    <col min="2" max="2" width="5.375" customWidth="1"/>
    <col min="3" max="3" width="8.875" customWidth="1"/>
    <col min="4" max="4" width="15.25" customWidth="1"/>
    <col min="5" max="5" width="10.5" customWidth="1"/>
    <col min="6" max="6" width="10.375" customWidth="1"/>
    <col min="7" max="7" width="9.125" customWidth="1"/>
    <col min="8" max="8" width="16.875" customWidth="1"/>
  </cols>
  <sheetData>
    <row r="1" ht="29" customHeight="1" spans="1:8">
      <c r="A1" s="830" t="s">
        <v>248</v>
      </c>
      <c r="B1" s="830"/>
      <c r="C1" s="830"/>
      <c r="D1" s="830"/>
      <c r="E1" s="830"/>
      <c r="F1" s="830"/>
      <c r="G1" s="830"/>
      <c r="H1" s="830"/>
    </row>
    <row r="2" ht="66" customHeight="1" spans="1:8">
      <c r="A2" s="831" t="s">
        <v>717</v>
      </c>
      <c r="B2" s="832"/>
      <c r="C2" s="832"/>
      <c r="D2" s="832"/>
      <c r="E2" s="832"/>
      <c r="F2" s="832"/>
      <c r="G2" s="832"/>
      <c r="H2" s="832"/>
    </row>
    <row r="3" spans="1:8">
      <c r="A3" s="832" t="s">
        <v>210</v>
      </c>
      <c r="B3" s="832"/>
      <c r="C3" s="832"/>
      <c r="D3" s="832"/>
      <c r="E3" s="832"/>
      <c r="F3" s="832"/>
      <c r="G3" s="832"/>
      <c r="H3" s="832"/>
    </row>
    <row r="4" spans="1:8">
      <c r="A4" s="783" t="s">
        <v>250</v>
      </c>
      <c r="B4" s="783"/>
      <c r="C4" s="783"/>
      <c r="D4" s="783" t="s">
        <v>718</v>
      </c>
      <c r="E4" s="783"/>
      <c r="F4" s="783"/>
      <c r="G4" s="783"/>
      <c r="H4" s="783"/>
    </row>
    <row r="5" spans="1:8">
      <c r="A5" s="783" t="s">
        <v>252</v>
      </c>
      <c r="B5" s="783"/>
      <c r="C5" s="783"/>
      <c r="D5" s="833" t="s">
        <v>679</v>
      </c>
      <c r="E5" s="833"/>
      <c r="F5" s="833"/>
      <c r="G5" s="833"/>
      <c r="H5" s="833"/>
    </row>
    <row r="6" spans="1:8">
      <c r="A6" s="783" t="s">
        <v>253</v>
      </c>
      <c r="B6" s="783"/>
      <c r="C6" s="783"/>
      <c r="D6" s="783" t="s">
        <v>5</v>
      </c>
      <c r="E6" s="783"/>
      <c r="F6" s="833" t="s">
        <v>254</v>
      </c>
      <c r="G6" s="783" t="s">
        <v>255</v>
      </c>
      <c r="H6" s="783"/>
    </row>
    <row r="7" ht="30" customHeight="1" spans="1:8">
      <c r="A7" s="783" t="s">
        <v>256</v>
      </c>
      <c r="B7" s="783"/>
      <c r="C7" s="783"/>
      <c r="D7" s="833"/>
      <c r="E7" s="783" t="s">
        <v>257</v>
      </c>
      <c r="F7" s="783" t="s">
        <v>258</v>
      </c>
      <c r="G7" s="783"/>
      <c r="H7" s="783" t="s">
        <v>259</v>
      </c>
    </row>
    <row r="8" spans="1:8">
      <c r="A8" s="783"/>
      <c r="B8" s="783"/>
      <c r="C8" s="783"/>
      <c r="D8" s="833" t="s">
        <v>15</v>
      </c>
      <c r="E8" s="833">
        <v>2450</v>
      </c>
      <c r="F8" s="793">
        <v>2171</v>
      </c>
      <c r="G8" s="795"/>
      <c r="H8" s="834">
        <v>0.886</v>
      </c>
    </row>
    <row r="9" ht="17" customHeight="1" spans="1:8">
      <c r="A9" s="783"/>
      <c r="B9" s="783"/>
      <c r="C9" s="783"/>
      <c r="D9" s="833" t="s">
        <v>260</v>
      </c>
      <c r="E9" s="833">
        <v>600</v>
      </c>
      <c r="F9" s="793">
        <v>526</v>
      </c>
      <c r="G9" s="795"/>
      <c r="H9" s="834">
        <v>0.8766</v>
      </c>
    </row>
    <row r="10" ht="13" customHeight="1" spans="1:8">
      <c r="A10" s="783"/>
      <c r="B10" s="783"/>
      <c r="C10" s="783"/>
      <c r="D10" s="833" t="s">
        <v>261</v>
      </c>
      <c r="E10" s="833"/>
      <c r="F10" s="793"/>
      <c r="G10" s="795"/>
      <c r="H10" s="834"/>
    </row>
    <row r="11" ht="24" spans="1:8">
      <c r="A11" s="783"/>
      <c r="B11" s="783"/>
      <c r="C11" s="783"/>
      <c r="D11" s="833" t="s">
        <v>262</v>
      </c>
      <c r="E11" s="833">
        <v>1850</v>
      </c>
      <c r="F11" s="793">
        <v>1645</v>
      </c>
      <c r="G11" s="795"/>
      <c r="H11" s="834">
        <v>0.889</v>
      </c>
    </row>
    <row r="12" spans="1:8">
      <c r="A12" s="783" t="s">
        <v>263</v>
      </c>
      <c r="B12" s="783"/>
      <c r="C12" s="783"/>
      <c r="D12" s="833"/>
      <c r="E12" s="783" t="s">
        <v>264</v>
      </c>
      <c r="F12" s="783"/>
      <c r="G12" s="783"/>
      <c r="H12" s="833" t="s">
        <v>265</v>
      </c>
    </row>
    <row r="13" spans="1:8">
      <c r="A13" s="783"/>
      <c r="B13" s="783"/>
      <c r="C13" s="783"/>
      <c r="D13" s="833" t="s">
        <v>266</v>
      </c>
      <c r="E13" s="783" t="s">
        <v>267</v>
      </c>
      <c r="F13" s="783"/>
      <c r="G13" s="783"/>
      <c r="H13" s="833" t="s">
        <v>268</v>
      </c>
    </row>
    <row r="14" spans="1:8">
      <c r="A14" s="783"/>
      <c r="B14" s="783"/>
      <c r="C14" s="783"/>
      <c r="D14" s="833" t="s">
        <v>269</v>
      </c>
      <c r="E14" s="783" t="s">
        <v>719</v>
      </c>
      <c r="F14" s="783"/>
      <c r="G14" s="783"/>
      <c r="H14" s="833" t="s">
        <v>720</v>
      </c>
    </row>
    <row r="15" spans="1:8">
      <c r="A15" s="783"/>
      <c r="B15" s="783"/>
      <c r="C15" s="783"/>
      <c r="D15" s="833" t="s">
        <v>271</v>
      </c>
      <c r="E15" s="783" t="s">
        <v>272</v>
      </c>
      <c r="F15" s="783"/>
      <c r="G15" s="783"/>
      <c r="H15" s="833" t="s">
        <v>268</v>
      </c>
    </row>
    <row r="16" spans="1:8">
      <c r="A16" s="783"/>
      <c r="B16" s="783"/>
      <c r="C16" s="783"/>
      <c r="D16" s="833" t="s">
        <v>273</v>
      </c>
      <c r="E16" s="783" t="s">
        <v>274</v>
      </c>
      <c r="F16" s="783"/>
      <c r="G16" s="783"/>
      <c r="H16" s="833" t="s">
        <v>268</v>
      </c>
    </row>
    <row r="17" spans="1:8">
      <c r="A17" s="783"/>
      <c r="B17" s="783"/>
      <c r="C17" s="783"/>
      <c r="D17" s="833" t="s">
        <v>275</v>
      </c>
      <c r="E17" s="783" t="s">
        <v>276</v>
      </c>
      <c r="F17" s="783"/>
      <c r="G17" s="783"/>
      <c r="H17" s="833" t="s">
        <v>268</v>
      </c>
    </row>
    <row r="18" ht="15" customHeight="1" spans="1:8">
      <c r="A18" s="783"/>
      <c r="B18" s="783"/>
      <c r="C18" s="783"/>
      <c r="D18" s="833" t="s">
        <v>277</v>
      </c>
      <c r="E18" s="783" t="s">
        <v>278</v>
      </c>
      <c r="F18" s="783"/>
      <c r="G18" s="783"/>
      <c r="H18" s="833" t="s">
        <v>268</v>
      </c>
    </row>
    <row r="19" spans="1:8">
      <c r="A19" s="783"/>
      <c r="B19" s="783"/>
      <c r="C19" s="783"/>
      <c r="D19" s="833" t="s">
        <v>279</v>
      </c>
      <c r="E19" s="783" t="s">
        <v>280</v>
      </c>
      <c r="F19" s="783"/>
      <c r="G19" s="783"/>
      <c r="H19" s="833" t="s">
        <v>268</v>
      </c>
    </row>
    <row r="20" ht="18" customHeight="1" spans="1:8">
      <c r="A20" s="783" t="s">
        <v>281</v>
      </c>
      <c r="B20" s="783" t="s">
        <v>282</v>
      </c>
      <c r="C20" s="783"/>
      <c r="D20" s="783"/>
      <c r="E20" s="783"/>
      <c r="F20" s="783" t="s">
        <v>283</v>
      </c>
      <c r="G20" s="783"/>
      <c r="H20" s="783"/>
    </row>
    <row r="21" ht="93" customHeight="1" spans="1:8">
      <c r="A21" s="783"/>
      <c r="B21" s="783" t="s">
        <v>721</v>
      </c>
      <c r="C21" s="783"/>
      <c r="D21" s="783"/>
      <c r="E21" s="783"/>
      <c r="F21" s="783" t="s">
        <v>722</v>
      </c>
      <c r="G21" s="783"/>
      <c r="H21" s="783"/>
    </row>
    <row r="22" ht="24" spans="1:8">
      <c r="A22" s="783" t="s">
        <v>286</v>
      </c>
      <c r="B22" s="833" t="s">
        <v>31</v>
      </c>
      <c r="C22" s="783" t="s">
        <v>32</v>
      </c>
      <c r="D22" s="783" t="s">
        <v>33</v>
      </c>
      <c r="E22" s="783"/>
      <c r="F22" s="783" t="s">
        <v>287</v>
      </c>
      <c r="G22" s="783" t="s">
        <v>113</v>
      </c>
      <c r="H22" s="783" t="s">
        <v>288</v>
      </c>
    </row>
    <row r="23" spans="1:8">
      <c r="A23" s="783"/>
      <c r="B23" s="783" t="s">
        <v>216</v>
      </c>
      <c r="C23" s="797" t="s">
        <v>48</v>
      </c>
      <c r="D23" s="13" t="s">
        <v>723</v>
      </c>
      <c r="E23" s="14"/>
      <c r="F23" s="15" t="s">
        <v>724</v>
      </c>
      <c r="G23" s="16" t="s">
        <v>725</v>
      </c>
      <c r="H23" s="833"/>
    </row>
    <row r="24" spans="1:8">
      <c r="A24" s="783"/>
      <c r="B24" s="783"/>
      <c r="C24" s="838"/>
      <c r="D24" s="13" t="s">
        <v>726</v>
      </c>
      <c r="E24" s="14"/>
      <c r="F24" s="15" t="s">
        <v>727</v>
      </c>
      <c r="G24" s="16">
        <v>0</v>
      </c>
      <c r="H24" s="833" t="s">
        <v>728</v>
      </c>
    </row>
    <row r="25" spans="1:8">
      <c r="A25" s="783"/>
      <c r="B25" s="783"/>
      <c r="C25" s="838"/>
      <c r="D25" s="13" t="s">
        <v>729</v>
      </c>
      <c r="E25" s="14"/>
      <c r="F25" s="15" t="s">
        <v>730</v>
      </c>
      <c r="G25" s="15">
        <v>0</v>
      </c>
      <c r="H25" s="833" t="s">
        <v>728</v>
      </c>
    </row>
    <row r="26" ht="25" customHeight="1" spans="1:8">
      <c r="A26" s="783"/>
      <c r="B26" s="783"/>
      <c r="C26" s="838"/>
      <c r="D26" s="839" t="s">
        <v>731</v>
      </c>
      <c r="E26" s="840"/>
      <c r="F26" s="15" t="s">
        <v>732</v>
      </c>
      <c r="G26" s="15" t="s">
        <v>732</v>
      </c>
      <c r="H26" s="833"/>
    </row>
    <row r="27" ht="25" customHeight="1" spans="1:8">
      <c r="A27" s="783"/>
      <c r="B27" s="783"/>
      <c r="C27" s="799"/>
      <c r="D27" s="13" t="s">
        <v>733</v>
      </c>
      <c r="E27" s="14"/>
      <c r="F27" s="15" t="s">
        <v>732</v>
      </c>
      <c r="G27" s="15" t="s">
        <v>732</v>
      </c>
      <c r="H27" s="833"/>
    </row>
    <row r="28" spans="1:8">
      <c r="A28" s="783"/>
      <c r="B28" s="783"/>
      <c r="C28" s="783" t="s">
        <v>55</v>
      </c>
      <c r="D28" s="13" t="s">
        <v>734</v>
      </c>
      <c r="E28" s="14"/>
      <c r="F28" s="15" t="s">
        <v>735</v>
      </c>
      <c r="G28" s="15">
        <v>0.5</v>
      </c>
      <c r="H28" s="833"/>
    </row>
    <row r="29" spans="1:8">
      <c r="A29" s="783"/>
      <c r="B29" s="783"/>
      <c r="C29" s="783" t="s">
        <v>61</v>
      </c>
      <c r="D29" s="13" t="s">
        <v>736</v>
      </c>
      <c r="E29" s="14"/>
      <c r="F29" s="15" t="s">
        <v>737</v>
      </c>
      <c r="G29" s="15" t="s">
        <v>737</v>
      </c>
      <c r="H29" s="833"/>
    </row>
    <row r="30" ht="24" spans="1:8">
      <c r="A30" s="783"/>
      <c r="B30" s="797" t="s">
        <v>232</v>
      </c>
      <c r="C30" s="783" t="s">
        <v>233</v>
      </c>
      <c r="D30" s="13" t="s">
        <v>738</v>
      </c>
      <c r="E30" s="14"/>
      <c r="F30" s="37" t="s">
        <v>739</v>
      </c>
      <c r="G30" s="15" t="s">
        <v>295</v>
      </c>
      <c r="H30" s="833"/>
    </row>
    <row r="31" ht="24" spans="1:8">
      <c r="A31" s="783"/>
      <c r="B31" s="838"/>
      <c r="C31" s="783" t="s">
        <v>236</v>
      </c>
      <c r="D31" s="19" t="s">
        <v>740</v>
      </c>
      <c r="E31" s="20"/>
      <c r="F31" s="15" t="s">
        <v>295</v>
      </c>
      <c r="G31" s="15" t="s">
        <v>295</v>
      </c>
      <c r="H31" s="833"/>
    </row>
    <row r="32" ht="18" customHeight="1" spans="1:8">
      <c r="A32" s="783"/>
      <c r="B32" s="838"/>
      <c r="C32" s="797" t="s">
        <v>239</v>
      </c>
      <c r="D32" s="19" t="s">
        <v>741</v>
      </c>
      <c r="E32" s="20"/>
      <c r="F32" s="17">
        <v>0.1</v>
      </c>
      <c r="G32" s="17">
        <v>0.1</v>
      </c>
      <c r="H32" s="833"/>
    </row>
    <row r="33" spans="1:8">
      <c r="A33" s="783"/>
      <c r="B33" s="799"/>
      <c r="C33" s="799"/>
      <c r="D33" s="13" t="s">
        <v>742</v>
      </c>
      <c r="E33" s="14"/>
      <c r="F33" s="17">
        <v>0.1</v>
      </c>
      <c r="G33" s="17">
        <v>0.1</v>
      </c>
      <c r="H33" s="833"/>
    </row>
    <row r="34" ht="36" spans="1:8">
      <c r="A34" s="783"/>
      <c r="B34" s="783" t="s">
        <v>78</v>
      </c>
      <c r="C34" s="783" t="s">
        <v>79</v>
      </c>
      <c r="D34" s="13" t="s">
        <v>743</v>
      </c>
      <c r="E34" s="14"/>
      <c r="F34" s="15" t="s">
        <v>579</v>
      </c>
      <c r="G34" s="17">
        <v>0.96</v>
      </c>
      <c r="H34" s="833"/>
    </row>
    <row r="35" spans="1:8">
      <c r="A35" s="833" t="s">
        <v>198</v>
      </c>
      <c r="B35" s="835" t="s">
        <v>308</v>
      </c>
      <c r="C35" s="835"/>
      <c r="D35" s="835"/>
      <c r="E35" s="835"/>
      <c r="F35" s="835"/>
      <c r="G35" s="835"/>
      <c r="H35" s="835"/>
    </row>
    <row r="36" spans="1:8">
      <c r="A36" s="836" t="s">
        <v>309</v>
      </c>
      <c r="B36" s="837"/>
      <c r="C36" s="837"/>
      <c r="D36" s="837"/>
      <c r="E36" s="837"/>
      <c r="F36" s="837"/>
      <c r="G36" s="837"/>
      <c r="H36" s="837"/>
    </row>
    <row r="37" spans="1:8">
      <c r="A37" s="837"/>
      <c r="B37" s="837"/>
      <c r="C37" s="837"/>
      <c r="D37" s="837"/>
      <c r="E37" s="837"/>
      <c r="F37" s="837"/>
      <c r="G37" s="837"/>
      <c r="H37" s="837"/>
    </row>
    <row r="38" ht="30" customHeight="1" spans="1:8">
      <c r="A38" s="837"/>
      <c r="B38" s="837"/>
      <c r="C38" s="837"/>
      <c r="D38" s="837"/>
      <c r="E38" s="837"/>
      <c r="F38" s="837"/>
      <c r="G38" s="837"/>
      <c r="H38" s="837"/>
    </row>
  </sheetData>
  <mergeCells count="5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B35:H35"/>
    <mergeCell ref="A20:A21"/>
    <mergeCell ref="A22:A34"/>
    <mergeCell ref="B23:B29"/>
    <mergeCell ref="B30:B33"/>
    <mergeCell ref="C23:C27"/>
    <mergeCell ref="C32:C33"/>
    <mergeCell ref="A7:C11"/>
    <mergeCell ref="A12:C19"/>
    <mergeCell ref="A36:H38"/>
  </mergeCells>
  <pageMargins left="0.75" right="0.75" top="1" bottom="1" header="0.5" footer="0.5"/>
  <pageSetup paperSize="9" scale="87"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selection activeCell="D4" sqref="D4:H4"/>
    </sheetView>
  </sheetViews>
  <sheetFormatPr defaultColWidth="9" defaultRowHeight="13.5" outlineLevelCol="7"/>
  <cols>
    <col min="1" max="1" width="5.25" customWidth="1"/>
    <col min="2" max="2" width="5.375" customWidth="1"/>
    <col min="3" max="3" width="8.875" customWidth="1"/>
    <col min="4" max="4" width="15.25" customWidth="1"/>
    <col min="5" max="5" width="10.5" customWidth="1"/>
    <col min="6" max="6" width="10.375" customWidth="1"/>
    <col min="7" max="7" width="9.125" customWidth="1"/>
    <col min="8" max="8" width="16.875" customWidth="1"/>
  </cols>
  <sheetData>
    <row r="1" ht="29" customHeight="1" spans="1:8">
      <c r="A1" s="830" t="s">
        <v>248</v>
      </c>
      <c r="B1" s="830"/>
      <c r="C1" s="830"/>
      <c r="D1" s="830"/>
      <c r="E1" s="830"/>
      <c r="F1" s="830"/>
      <c r="G1" s="830"/>
      <c r="H1" s="830"/>
    </row>
    <row r="2" ht="66" customHeight="1" spans="1:8">
      <c r="A2" s="831" t="s">
        <v>744</v>
      </c>
      <c r="B2" s="832"/>
      <c r="C2" s="832"/>
      <c r="D2" s="832"/>
      <c r="E2" s="832"/>
      <c r="F2" s="832"/>
      <c r="G2" s="832"/>
      <c r="H2" s="832"/>
    </row>
    <row r="3" spans="1:8">
      <c r="A3" s="832" t="s">
        <v>210</v>
      </c>
      <c r="B3" s="832"/>
      <c r="C3" s="832"/>
      <c r="D3" s="832"/>
      <c r="E3" s="832"/>
      <c r="F3" s="832"/>
      <c r="G3" s="832"/>
      <c r="H3" s="832"/>
    </row>
    <row r="4" spans="1:8">
      <c r="A4" s="783" t="s">
        <v>250</v>
      </c>
      <c r="B4" s="783"/>
      <c r="C4" s="783"/>
      <c r="D4" s="783" t="s">
        <v>745</v>
      </c>
      <c r="E4" s="783"/>
      <c r="F4" s="783"/>
      <c r="G4" s="783"/>
      <c r="H4" s="783"/>
    </row>
    <row r="5" spans="1:8">
      <c r="A5" s="783" t="s">
        <v>252</v>
      </c>
      <c r="B5" s="783"/>
      <c r="C5" s="783"/>
      <c r="D5" s="833" t="s">
        <v>679</v>
      </c>
      <c r="E5" s="833"/>
      <c r="F5" s="833"/>
      <c r="G5" s="833"/>
      <c r="H5" s="833"/>
    </row>
    <row r="6" spans="1:8">
      <c r="A6" s="783" t="s">
        <v>253</v>
      </c>
      <c r="B6" s="783"/>
      <c r="C6" s="783"/>
      <c r="D6" s="783" t="s">
        <v>5</v>
      </c>
      <c r="E6" s="783"/>
      <c r="F6" s="833" t="s">
        <v>254</v>
      </c>
      <c r="G6" s="783" t="s">
        <v>255</v>
      </c>
      <c r="H6" s="783"/>
    </row>
    <row r="7" ht="30" customHeight="1" spans="1:8">
      <c r="A7" s="783" t="s">
        <v>256</v>
      </c>
      <c r="B7" s="783"/>
      <c r="C7" s="783"/>
      <c r="D7" s="833"/>
      <c r="E7" s="783" t="s">
        <v>257</v>
      </c>
      <c r="F7" s="783" t="s">
        <v>258</v>
      </c>
      <c r="G7" s="783"/>
      <c r="H7" s="783" t="s">
        <v>259</v>
      </c>
    </row>
    <row r="8" spans="1:8">
      <c r="A8" s="783"/>
      <c r="B8" s="783"/>
      <c r="C8" s="783"/>
      <c r="D8" s="833" t="s">
        <v>15</v>
      </c>
      <c r="E8" s="833">
        <v>3076.21</v>
      </c>
      <c r="F8" s="793">
        <f>SUM(F9:G11)</f>
        <v>2997.61</v>
      </c>
      <c r="G8" s="795"/>
      <c r="H8" s="834">
        <f>F8/E8</f>
        <v>0.974449078573959</v>
      </c>
    </row>
    <row r="9" ht="17" customHeight="1" spans="1:8">
      <c r="A9" s="783"/>
      <c r="B9" s="783"/>
      <c r="C9" s="783"/>
      <c r="D9" s="833" t="s">
        <v>260</v>
      </c>
      <c r="E9" s="833">
        <v>1200</v>
      </c>
      <c r="F9" s="793">
        <v>1200</v>
      </c>
      <c r="G9" s="795"/>
      <c r="H9" s="834">
        <v>1</v>
      </c>
    </row>
    <row r="10" ht="13" customHeight="1" spans="1:8">
      <c r="A10" s="783"/>
      <c r="B10" s="783"/>
      <c r="C10" s="783"/>
      <c r="D10" s="833" t="s">
        <v>261</v>
      </c>
      <c r="E10" s="833"/>
      <c r="F10" s="793"/>
      <c r="G10" s="795"/>
      <c r="H10" s="834"/>
    </row>
    <row r="11" ht="24" spans="1:8">
      <c r="A11" s="783"/>
      <c r="B11" s="783"/>
      <c r="C11" s="783"/>
      <c r="D11" s="833" t="s">
        <v>262</v>
      </c>
      <c r="E11" s="833">
        <v>1876.21</v>
      </c>
      <c r="F11" s="793">
        <v>1797.61</v>
      </c>
      <c r="G11" s="795"/>
      <c r="H11" s="834">
        <f>F11/E11</f>
        <v>0.958107034926794</v>
      </c>
    </row>
    <row r="12" spans="1:8">
      <c r="A12" s="783" t="s">
        <v>263</v>
      </c>
      <c r="B12" s="783"/>
      <c r="C12" s="783"/>
      <c r="D12" s="833"/>
      <c r="E12" s="783" t="s">
        <v>264</v>
      </c>
      <c r="F12" s="783"/>
      <c r="G12" s="783"/>
      <c r="H12" s="833" t="s">
        <v>265</v>
      </c>
    </row>
    <row r="13" spans="1:8">
      <c r="A13" s="783"/>
      <c r="B13" s="783"/>
      <c r="C13" s="783"/>
      <c r="D13" s="833" t="s">
        <v>266</v>
      </c>
      <c r="E13" s="783" t="s">
        <v>267</v>
      </c>
      <c r="F13" s="783"/>
      <c r="G13" s="783"/>
      <c r="H13" s="833" t="s">
        <v>268</v>
      </c>
    </row>
    <row r="14" spans="1:8">
      <c r="A14" s="783"/>
      <c r="B14" s="783"/>
      <c r="C14" s="783"/>
      <c r="D14" s="833" t="s">
        <v>269</v>
      </c>
      <c r="E14" s="783" t="s">
        <v>746</v>
      </c>
      <c r="F14" s="783"/>
      <c r="G14" s="783"/>
      <c r="H14" s="833" t="s">
        <v>268</v>
      </c>
    </row>
    <row r="15" spans="1:8">
      <c r="A15" s="783"/>
      <c r="B15" s="783"/>
      <c r="C15" s="783"/>
      <c r="D15" s="833" t="s">
        <v>271</v>
      </c>
      <c r="E15" s="783" t="s">
        <v>272</v>
      </c>
      <c r="F15" s="783"/>
      <c r="G15" s="783"/>
      <c r="H15" s="833" t="s">
        <v>268</v>
      </c>
    </row>
    <row r="16" spans="1:8">
      <c r="A16" s="783"/>
      <c r="B16" s="783"/>
      <c r="C16" s="783"/>
      <c r="D16" s="833" t="s">
        <v>273</v>
      </c>
      <c r="E16" s="783" t="s">
        <v>274</v>
      </c>
      <c r="F16" s="783"/>
      <c r="G16" s="783"/>
      <c r="H16" s="833" t="s">
        <v>268</v>
      </c>
    </row>
    <row r="17" spans="1:8">
      <c r="A17" s="783"/>
      <c r="B17" s="783"/>
      <c r="C17" s="783"/>
      <c r="D17" s="833" t="s">
        <v>275</v>
      </c>
      <c r="E17" s="783" t="s">
        <v>276</v>
      </c>
      <c r="F17" s="783"/>
      <c r="G17" s="783"/>
      <c r="H17" s="833" t="s">
        <v>268</v>
      </c>
    </row>
    <row r="18" ht="15" customHeight="1" spans="1:8">
      <c r="A18" s="783"/>
      <c r="B18" s="783"/>
      <c r="C18" s="783"/>
      <c r="D18" s="833" t="s">
        <v>277</v>
      </c>
      <c r="E18" s="783" t="s">
        <v>278</v>
      </c>
      <c r="F18" s="783"/>
      <c r="G18" s="783"/>
      <c r="H18" s="833" t="s">
        <v>268</v>
      </c>
    </row>
    <row r="19" spans="1:8">
      <c r="A19" s="783"/>
      <c r="B19" s="783"/>
      <c r="C19" s="783"/>
      <c r="D19" s="833" t="s">
        <v>279</v>
      </c>
      <c r="E19" s="783" t="s">
        <v>280</v>
      </c>
      <c r="F19" s="783"/>
      <c r="G19" s="783"/>
      <c r="H19" s="833" t="s">
        <v>268</v>
      </c>
    </row>
    <row r="20" ht="18" customHeight="1" spans="1:8">
      <c r="A20" s="783" t="s">
        <v>281</v>
      </c>
      <c r="B20" s="783" t="s">
        <v>282</v>
      </c>
      <c r="C20" s="783"/>
      <c r="D20" s="783"/>
      <c r="E20" s="783"/>
      <c r="F20" s="783" t="s">
        <v>283</v>
      </c>
      <c r="G20" s="783"/>
      <c r="H20" s="783"/>
    </row>
    <row r="21" ht="168" customHeight="1" spans="1:8">
      <c r="A21" s="783"/>
      <c r="B21" s="783" t="s">
        <v>747</v>
      </c>
      <c r="C21" s="783"/>
      <c r="D21" s="783"/>
      <c r="E21" s="783"/>
      <c r="F21" s="783" t="s">
        <v>748</v>
      </c>
      <c r="G21" s="783"/>
      <c r="H21" s="783"/>
    </row>
    <row r="22" ht="24" spans="1:8">
      <c r="A22" s="783" t="s">
        <v>286</v>
      </c>
      <c r="B22" s="833" t="s">
        <v>31</v>
      </c>
      <c r="C22" s="783" t="s">
        <v>32</v>
      </c>
      <c r="D22" s="783" t="s">
        <v>33</v>
      </c>
      <c r="E22" s="783"/>
      <c r="F22" s="783" t="s">
        <v>287</v>
      </c>
      <c r="G22" s="783" t="s">
        <v>113</v>
      </c>
      <c r="H22" s="783" t="s">
        <v>288</v>
      </c>
    </row>
    <row r="23" spans="1:8">
      <c r="A23" s="783"/>
      <c r="B23" s="783" t="s">
        <v>216</v>
      </c>
      <c r="C23" s="783" t="s">
        <v>48</v>
      </c>
      <c r="D23" s="13" t="s">
        <v>749</v>
      </c>
      <c r="E23" s="14"/>
      <c r="F23" s="15" t="s">
        <v>171</v>
      </c>
      <c r="G23" s="16">
        <v>1</v>
      </c>
      <c r="H23" s="833"/>
    </row>
    <row r="24" spans="1:8">
      <c r="A24" s="783"/>
      <c r="B24" s="783"/>
      <c r="C24" s="783"/>
      <c r="D24" s="13" t="s">
        <v>750</v>
      </c>
      <c r="E24" s="14"/>
      <c r="F24" s="15" t="s">
        <v>171</v>
      </c>
      <c r="G24" s="16">
        <v>1</v>
      </c>
      <c r="H24" s="833"/>
    </row>
    <row r="25" spans="1:8">
      <c r="A25" s="783"/>
      <c r="B25" s="783"/>
      <c r="C25" s="783" t="s">
        <v>55</v>
      </c>
      <c r="D25" s="13" t="s">
        <v>751</v>
      </c>
      <c r="E25" s="14"/>
      <c r="F25" s="17">
        <v>1</v>
      </c>
      <c r="G25" s="17">
        <v>1</v>
      </c>
      <c r="H25" s="833"/>
    </row>
    <row r="26" spans="1:8">
      <c r="A26" s="783"/>
      <c r="B26" s="783"/>
      <c r="C26" s="783" t="s">
        <v>61</v>
      </c>
      <c r="D26" s="13" t="s">
        <v>736</v>
      </c>
      <c r="E26" s="14"/>
      <c r="F26" s="15" t="s">
        <v>737</v>
      </c>
      <c r="G26" s="15" t="s">
        <v>737</v>
      </c>
      <c r="H26" s="833"/>
    </row>
    <row r="27" ht="24" spans="1:8">
      <c r="A27" s="783"/>
      <c r="B27" s="783" t="s">
        <v>232</v>
      </c>
      <c r="C27" s="783" t="s">
        <v>233</v>
      </c>
      <c r="D27" s="13" t="s">
        <v>752</v>
      </c>
      <c r="E27" s="14"/>
      <c r="F27" s="15" t="s">
        <v>753</v>
      </c>
      <c r="G27" s="15">
        <v>10</v>
      </c>
      <c r="H27" s="833"/>
    </row>
    <row r="28" ht="24" spans="1:8">
      <c r="A28" s="783"/>
      <c r="B28" s="783"/>
      <c r="C28" s="783" t="s">
        <v>236</v>
      </c>
      <c r="D28" s="19" t="s">
        <v>754</v>
      </c>
      <c r="E28" s="20"/>
      <c r="F28" s="21" t="s">
        <v>755</v>
      </c>
      <c r="G28" s="21" t="s">
        <v>755</v>
      </c>
      <c r="H28" s="833"/>
    </row>
    <row r="29" ht="24" spans="1:8">
      <c r="A29" s="783"/>
      <c r="B29" s="783"/>
      <c r="C29" s="783" t="s">
        <v>239</v>
      </c>
      <c r="D29" s="19" t="s">
        <v>756</v>
      </c>
      <c r="E29" s="20"/>
      <c r="F29" s="15" t="s">
        <v>755</v>
      </c>
      <c r="G29" s="17" t="s">
        <v>755</v>
      </c>
      <c r="H29" s="833"/>
    </row>
    <row r="30" ht="36" spans="1:8">
      <c r="A30" s="783"/>
      <c r="B30" s="783" t="s">
        <v>78</v>
      </c>
      <c r="C30" s="783" t="s">
        <v>79</v>
      </c>
      <c r="D30" s="13" t="s">
        <v>757</v>
      </c>
      <c r="E30" s="14"/>
      <c r="F30" s="15" t="s">
        <v>147</v>
      </c>
      <c r="G30" s="17">
        <v>0.98</v>
      </c>
      <c r="H30" s="833"/>
    </row>
    <row r="31" spans="1:8">
      <c r="A31" s="833" t="s">
        <v>198</v>
      </c>
      <c r="B31" s="835" t="s">
        <v>308</v>
      </c>
      <c r="C31" s="835"/>
      <c r="D31" s="835"/>
      <c r="E31" s="835"/>
      <c r="F31" s="835"/>
      <c r="G31" s="835"/>
      <c r="H31" s="835"/>
    </row>
    <row r="32" spans="1:8">
      <c r="A32" s="836" t="s">
        <v>309</v>
      </c>
      <c r="B32" s="837"/>
      <c r="C32" s="837"/>
      <c r="D32" s="837"/>
      <c r="E32" s="837"/>
      <c r="F32" s="837"/>
      <c r="G32" s="837"/>
      <c r="H32" s="837"/>
    </row>
    <row r="33" spans="1:8">
      <c r="A33" s="837"/>
      <c r="B33" s="837"/>
      <c r="C33" s="837"/>
      <c r="D33" s="837"/>
      <c r="E33" s="837"/>
      <c r="F33" s="837"/>
      <c r="G33" s="837"/>
      <c r="H33" s="837"/>
    </row>
    <row r="34" ht="30" customHeight="1" spans="1:8">
      <c r="A34" s="837"/>
      <c r="B34" s="837"/>
      <c r="C34" s="837"/>
      <c r="D34" s="837"/>
      <c r="E34" s="837"/>
      <c r="F34" s="837"/>
      <c r="G34" s="837"/>
      <c r="H34" s="837"/>
    </row>
  </sheetData>
  <mergeCells count="45">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B31:H31"/>
    <mergeCell ref="A20:A21"/>
    <mergeCell ref="A22:A30"/>
    <mergeCell ref="B23:B26"/>
    <mergeCell ref="B27:B29"/>
    <mergeCell ref="C23:C24"/>
    <mergeCell ref="A7:C11"/>
    <mergeCell ref="A12:C19"/>
    <mergeCell ref="A32:H3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5"/>
  <sheetViews>
    <sheetView zoomScale="115" zoomScaleNormal="115" workbookViewId="0">
      <selection activeCell="D5" sqref="D5:F5"/>
    </sheetView>
  </sheetViews>
  <sheetFormatPr defaultColWidth="9" defaultRowHeight="13.5" outlineLevelCol="7"/>
  <cols>
    <col min="1" max="1" width="4.625" style="811" customWidth="1"/>
    <col min="2" max="2" width="5.75" style="811" customWidth="1"/>
    <col min="3" max="3" width="10.3333333333333" style="811" customWidth="1"/>
    <col min="4" max="4" width="18.9083333333333" style="811" customWidth="1"/>
    <col min="5" max="5" width="15.1" style="811" customWidth="1"/>
    <col min="6" max="6" width="13.6166666666667" style="811" customWidth="1"/>
    <col min="7" max="7" width="14" style="811" customWidth="1"/>
    <col min="8" max="8" width="21.85" style="811" customWidth="1"/>
    <col min="9" max="16384" width="9" style="811"/>
  </cols>
  <sheetData>
    <row r="1" s="83" customFormat="1" ht="14.25" spans="1:8">
      <c r="A1" s="87" t="s">
        <v>248</v>
      </c>
      <c r="B1" s="88"/>
      <c r="C1" s="88"/>
      <c r="D1" s="88"/>
    </row>
    <row r="2" s="84" customFormat="1" ht="20.25" spans="1:8">
      <c r="A2" s="89" t="s">
        <v>758</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759</v>
      </c>
      <c r="E5" s="96"/>
      <c r="F5" s="97"/>
      <c r="G5" s="94" t="s">
        <v>384</v>
      </c>
      <c r="H5" s="227" t="s">
        <v>760</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5</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1297</v>
      </c>
      <c r="F9" s="94">
        <v>1159.39</v>
      </c>
      <c r="G9" s="94"/>
      <c r="H9" s="100">
        <f t="shared" ref="H9:H12" si="0">F9/E9*100%</f>
        <v>0.893901310717039</v>
      </c>
    </row>
    <row r="10" s="85" customFormat="1" ht="18" customHeight="1" spans="1:8">
      <c r="A10" s="94"/>
      <c r="B10" s="94"/>
      <c r="C10" s="94"/>
      <c r="D10" s="98" t="s">
        <v>761</v>
      </c>
      <c r="E10" s="94">
        <v>542</v>
      </c>
      <c r="F10" s="94">
        <v>404.39</v>
      </c>
      <c r="G10" s="94"/>
      <c r="H10" s="100">
        <f t="shared" si="0"/>
        <v>0.746107011070111</v>
      </c>
    </row>
    <row r="11" s="85" customFormat="1" ht="18" customHeight="1" spans="1:8">
      <c r="A11" s="94"/>
      <c r="B11" s="94"/>
      <c r="C11" s="94"/>
      <c r="D11" s="98" t="s">
        <v>762</v>
      </c>
      <c r="E11" s="94">
        <v>375</v>
      </c>
      <c r="F11" s="94">
        <v>375</v>
      </c>
      <c r="G11" s="94"/>
      <c r="H11" s="100">
        <f t="shared" si="0"/>
        <v>1</v>
      </c>
    </row>
    <row r="12" s="85" customFormat="1" ht="18" customHeight="1" spans="1:8">
      <c r="A12" s="94"/>
      <c r="B12" s="94"/>
      <c r="C12" s="94"/>
      <c r="D12" s="98" t="s">
        <v>763</v>
      </c>
      <c r="E12" s="94">
        <v>380</v>
      </c>
      <c r="F12" s="94">
        <v>380</v>
      </c>
      <c r="G12" s="94"/>
      <c r="H12" s="100">
        <f t="shared" si="0"/>
        <v>1</v>
      </c>
    </row>
    <row r="13" s="85" customFormat="1" ht="16" customHeight="1" spans="1:8">
      <c r="A13" s="94" t="s">
        <v>263</v>
      </c>
      <c r="B13" s="94"/>
      <c r="C13" s="94"/>
      <c r="D13" s="98"/>
      <c r="E13" s="812" t="s">
        <v>264</v>
      </c>
      <c r="F13" s="812"/>
      <c r="G13" s="812"/>
      <c r="H13" s="94" t="s">
        <v>265</v>
      </c>
    </row>
    <row r="14" s="85" customFormat="1" ht="16" customHeight="1" spans="1:8">
      <c r="A14" s="94"/>
      <c r="B14" s="94"/>
      <c r="C14" s="94"/>
      <c r="D14" s="98" t="s">
        <v>266</v>
      </c>
      <c r="E14" s="813" t="s">
        <v>267</v>
      </c>
      <c r="F14" s="812"/>
      <c r="G14" s="814"/>
      <c r="H14" s="227" t="s">
        <v>764</v>
      </c>
    </row>
    <row r="15" s="85" customFormat="1" ht="16" customHeight="1" spans="1:8">
      <c r="A15" s="94"/>
      <c r="B15" s="94"/>
      <c r="C15" s="94"/>
      <c r="D15" s="98" t="s">
        <v>269</v>
      </c>
      <c r="E15" s="813" t="s">
        <v>746</v>
      </c>
      <c r="F15" s="812"/>
      <c r="G15" s="814"/>
      <c r="H15" s="227" t="s">
        <v>764</v>
      </c>
    </row>
    <row r="16" s="85" customFormat="1" ht="16" customHeight="1" spans="1:8">
      <c r="A16" s="94"/>
      <c r="B16" s="94"/>
      <c r="C16" s="94"/>
      <c r="D16" s="98" t="s">
        <v>271</v>
      </c>
      <c r="E16" s="813" t="s">
        <v>272</v>
      </c>
      <c r="F16" s="812"/>
      <c r="G16" s="814"/>
      <c r="H16" s="227" t="s">
        <v>764</v>
      </c>
    </row>
    <row r="17" s="85" customFormat="1" ht="16" customHeight="1" spans="1:8">
      <c r="A17" s="94"/>
      <c r="B17" s="94"/>
      <c r="C17" s="94"/>
      <c r="D17" s="98" t="s">
        <v>273</v>
      </c>
      <c r="E17" s="813" t="s">
        <v>765</v>
      </c>
      <c r="F17" s="812"/>
      <c r="G17" s="814"/>
      <c r="H17" s="227" t="s">
        <v>764</v>
      </c>
    </row>
    <row r="18" s="85" customFormat="1" ht="16" customHeight="1" spans="1:8">
      <c r="A18" s="94"/>
      <c r="B18" s="94"/>
      <c r="C18" s="94"/>
      <c r="D18" s="98" t="s">
        <v>275</v>
      </c>
      <c r="E18" s="813" t="s">
        <v>766</v>
      </c>
      <c r="F18" s="812"/>
      <c r="G18" s="814"/>
      <c r="H18" s="227" t="s">
        <v>764</v>
      </c>
    </row>
    <row r="19" s="85" customFormat="1" ht="16" customHeight="1" spans="1:8">
      <c r="A19" s="94"/>
      <c r="B19" s="94"/>
      <c r="C19" s="94"/>
      <c r="D19" s="98" t="s">
        <v>277</v>
      </c>
      <c r="E19" s="813" t="s">
        <v>767</v>
      </c>
      <c r="F19" s="812"/>
      <c r="G19" s="814"/>
      <c r="H19" s="227" t="s">
        <v>764</v>
      </c>
    </row>
    <row r="20" s="85" customFormat="1" ht="16" customHeight="1" spans="1:8">
      <c r="A20" s="94"/>
      <c r="B20" s="94"/>
      <c r="C20" s="94"/>
      <c r="D20" s="98" t="s">
        <v>628</v>
      </c>
      <c r="E20" s="813" t="s">
        <v>767</v>
      </c>
      <c r="F20" s="812"/>
      <c r="G20" s="814"/>
      <c r="H20" s="227" t="s">
        <v>764</v>
      </c>
    </row>
    <row r="21" s="85" customFormat="1" ht="13" customHeight="1" spans="1:8">
      <c r="A21" s="103" t="s">
        <v>281</v>
      </c>
      <c r="B21" s="104" t="s">
        <v>282</v>
      </c>
      <c r="C21" s="105"/>
      <c r="D21" s="106"/>
      <c r="E21" s="99"/>
      <c r="F21" s="107" t="s">
        <v>283</v>
      </c>
      <c r="G21" s="106"/>
      <c r="H21" s="99"/>
    </row>
    <row r="22" s="85" customFormat="1" ht="55" customHeight="1" spans="1:8">
      <c r="A22" s="108"/>
      <c r="B22" s="102" t="s">
        <v>768</v>
      </c>
      <c r="C22" s="102"/>
      <c r="D22" s="102"/>
      <c r="E22" s="102"/>
      <c r="F22" s="102" t="s">
        <v>769</v>
      </c>
      <c r="G22" s="102"/>
      <c r="H22" s="102"/>
    </row>
    <row r="23" s="85" customFormat="1" ht="27" customHeight="1" spans="1:8">
      <c r="A23" s="109" t="s">
        <v>38</v>
      </c>
      <c r="B23" s="94" t="s">
        <v>393</v>
      </c>
      <c r="C23" s="94" t="s">
        <v>32</v>
      </c>
      <c r="D23" s="94" t="s">
        <v>33</v>
      </c>
      <c r="E23" s="94"/>
      <c r="F23" s="94" t="s">
        <v>287</v>
      </c>
      <c r="G23" s="94" t="s">
        <v>394</v>
      </c>
      <c r="H23" s="94" t="s">
        <v>288</v>
      </c>
    </row>
    <row r="24" s="85" customFormat="1" ht="25" customHeight="1" spans="1:8">
      <c r="A24" s="110"/>
      <c r="B24" s="111" t="s">
        <v>631</v>
      </c>
      <c r="C24" s="111" t="s">
        <v>48</v>
      </c>
      <c r="D24" s="815" t="s">
        <v>770</v>
      </c>
      <c r="E24" s="816"/>
      <c r="F24" s="817" t="s">
        <v>771</v>
      </c>
      <c r="G24" s="817" t="s">
        <v>771</v>
      </c>
      <c r="H24" s="94"/>
    </row>
    <row r="25" s="85" customFormat="1" ht="25" customHeight="1" spans="1:8">
      <c r="A25" s="110"/>
      <c r="B25" s="113"/>
      <c r="C25" s="113"/>
      <c r="D25" s="815" t="s">
        <v>772</v>
      </c>
      <c r="E25" s="816"/>
      <c r="F25" s="817" t="s">
        <v>773</v>
      </c>
      <c r="G25" s="817" t="s">
        <v>773</v>
      </c>
      <c r="H25" s="94"/>
    </row>
    <row r="26" s="85" customFormat="1" ht="25" customHeight="1" spans="1:8">
      <c r="A26" s="110"/>
      <c r="B26" s="113"/>
      <c r="C26" s="113"/>
      <c r="D26" s="815" t="s">
        <v>774</v>
      </c>
      <c r="E26" s="816"/>
      <c r="F26" s="817" t="s">
        <v>775</v>
      </c>
      <c r="G26" s="817" t="s">
        <v>775</v>
      </c>
      <c r="H26" s="94"/>
    </row>
    <row r="27" s="85" customFormat="1" ht="25" customHeight="1" spans="1:8">
      <c r="A27" s="110"/>
      <c r="B27" s="113"/>
      <c r="C27" s="111" t="s">
        <v>55</v>
      </c>
      <c r="D27" s="815" t="s">
        <v>776</v>
      </c>
      <c r="E27" s="816"/>
      <c r="F27" s="116" t="s">
        <v>777</v>
      </c>
      <c r="G27" s="94" t="s">
        <v>777</v>
      </c>
      <c r="H27" s="94"/>
    </row>
    <row r="28" s="85" customFormat="1" ht="28" customHeight="1" spans="1:8">
      <c r="A28" s="110"/>
      <c r="B28" s="113"/>
      <c r="C28" s="113"/>
      <c r="D28" s="815" t="s">
        <v>778</v>
      </c>
      <c r="E28" s="816"/>
      <c r="F28" s="817" t="s">
        <v>779</v>
      </c>
      <c r="G28" s="817" t="s">
        <v>779</v>
      </c>
      <c r="H28" s="94"/>
    </row>
    <row r="29" s="85" customFormat="1" ht="25" customHeight="1" spans="1:8">
      <c r="A29" s="110"/>
      <c r="B29" s="111" t="s">
        <v>639</v>
      </c>
      <c r="C29" s="119" t="s">
        <v>233</v>
      </c>
      <c r="D29" s="818" t="s">
        <v>780</v>
      </c>
      <c r="E29" s="819"/>
      <c r="F29" s="820" t="s">
        <v>781</v>
      </c>
      <c r="G29" s="820" t="s">
        <v>781</v>
      </c>
      <c r="H29" s="94"/>
    </row>
    <row r="30" s="85" customFormat="1" ht="25" customHeight="1" spans="1:8">
      <c r="A30" s="110"/>
      <c r="B30" s="113"/>
      <c r="C30" s="119"/>
      <c r="D30" s="821" t="s">
        <v>782</v>
      </c>
      <c r="E30" s="822"/>
      <c r="F30" s="823" t="s">
        <v>783</v>
      </c>
      <c r="G30" s="823" t="s">
        <v>783</v>
      </c>
      <c r="H30" s="94"/>
    </row>
    <row r="31" s="85" customFormat="1" ht="25" customHeight="1" spans="1:8">
      <c r="A31" s="110"/>
      <c r="B31" s="113"/>
      <c r="C31" s="119" t="s">
        <v>236</v>
      </c>
      <c r="D31" s="821" t="s">
        <v>784</v>
      </c>
      <c r="E31" s="822"/>
      <c r="F31" s="824" t="s">
        <v>785</v>
      </c>
      <c r="G31" s="824" t="s">
        <v>785</v>
      </c>
      <c r="H31" s="94"/>
    </row>
    <row r="32" s="85" customFormat="1" ht="30" customHeight="1" spans="1:8">
      <c r="A32" s="110"/>
      <c r="B32" s="113"/>
      <c r="C32" s="119"/>
      <c r="D32" s="825" t="s">
        <v>786</v>
      </c>
      <c r="E32" s="826"/>
      <c r="F32" s="827" t="s">
        <v>593</v>
      </c>
      <c r="G32" s="827" t="s">
        <v>593</v>
      </c>
      <c r="H32" s="94"/>
    </row>
    <row r="33" s="85" customFormat="1" ht="53" customHeight="1" spans="1:8">
      <c r="A33" s="110"/>
      <c r="B33" s="113"/>
      <c r="C33" s="111" t="s">
        <v>239</v>
      </c>
      <c r="D33" s="114" t="s">
        <v>787</v>
      </c>
      <c r="E33" s="115"/>
      <c r="F33" s="827" t="s">
        <v>593</v>
      </c>
      <c r="G33" s="827" t="s">
        <v>593</v>
      </c>
      <c r="H33" s="94"/>
    </row>
    <row r="34" s="85" customFormat="1" ht="32" customHeight="1" spans="1:8">
      <c r="A34" s="110"/>
      <c r="B34" s="113"/>
      <c r="C34" s="111" t="s">
        <v>192</v>
      </c>
      <c r="D34" s="102" t="s">
        <v>788</v>
      </c>
      <c r="E34" s="102"/>
      <c r="F34" s="828" t="s">
        <v>789</v>
      </c>
      <c r="G34" s="828" t="s">
        <v>789</v>
      </c>
      <c r="H34" s="94"/>
    </row>
    <row r="35" s="85" customFormat="1" ht="25" customHeight="1" spans="1:8">
      <c r="A35" s="110"/>
      <c r="B35" s="113" t="s">
        <v>78</v>
      </c>
      <c r="C35" s="122" t="s">
        <v>244</v>
      </c>
      <c r="D35" s="815" t="s">
        <v>790</v>
      </c>
      <c r="E35" s="816"/>
      <c r="F35" s="829" t="s">
        <v>785</v>
      </c>
      <c r="G35" s="829" t="s">
        <v>785</v>
      </c>
      <c r="H35" s="94"/>
    </row>
    <row r="36" s="85" customFormat="1" ht="25" customHeight="1" spans="1:8">
      <c r="A36" s="110"/>
      <c r="B36" s="113"/>
      <c r="C36" s="123"/>
      <c r="D36" s="815" t="s">
        <v>791</v>
      </c>
      <c r="E36" s="816"/>
      <c r="F36" s="817" t="s">
        <v>792</v>
      </c>
      <c r="G36" s="817" t="s">
        <v>792</v>
      </c>
      <c r="H36" s="94"/>
    </row>
    <row r="37" s="85" customFormat="1" ht="20" customHeight="1" spans="1:8">
      <c r="A37" s="94" t="s">
        <v>198</v>
      </c>
      <c r="B37" s="114" t="s">
        <v>308</v>
      </c>
      <c r="C37" s="334"/>
      <c r="D37" s="334"/>
      <c r="E37" s="334"/>
      <c r="F37" s="334"/>
      <c r="G37" s="334"/>
      <c r="H37" s="115"/>
    </row>
    <row r="38" s="85" customFormat="1" ht="39" customHeight="1" spans="1:8">
      <c r="A38" s="126" t="s">
        <v>418</v>
      </c>
      <c r="B38" s="126"/>
      <c r="C38" s="126"/>
      <c r="D38" s="126"/>
      <c r="E38" s="126"/>
      <c r="F38" s="126"/>
      <c r="G38" s="126"/>
      <c r="H38" s="126"/>
    </row>
    <row r="39" s="85" customFormat="1" ht="47" customHeight="1" spans="1:8">
      <c r="A39" s="126"/>
      <c r="B39" s="126"/>
      <c r="C39" s="126"/>
      <c r="D39" s="126"/>
      <c r="E39" s="126"/>
      <c r="F39" s="126"/>
      <c r="G39" s="126"/>
      <c r="H39" s="126"/>
    </row>
    <row r="40" s="84" customFormat="1" ht="39" customHeight="1" spans="1:8">
      <c r="A40" s="127"/>
      <c r="B40" s="127"/>
      <c r="C40" s="127"/>
      <c r="D40" s="127"/>
      <c r="E40" s="127"/>
      <c r="F40" s="127"/>
      <c r="G40" s="127"/>
      <c r="H40" s="127"/>
    </row>
    <row r="41" s="84" customFormat="1" ht="39" customHeight="1"/>
    <row r="42" s="84" customFormat="1" ht="39" customHeight="1"/>
    <row r="43" s="84" customFormat="1" ht="39" customHeigh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sheetData>
  <mergeCells count="55">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B37:H37"/>
    <mergeCell ref="A21:A22"/>
    <mergeCell ref="A23:A36"/>
    <mergeCell ref="B24:B28"/>
    <mergeCell ref="B29:B34"/>
    <mergeCell ref="B35:B36"/>
    <mergeCell ref="C24:C26"/>
    <mergeCell ref="C27:C28"/>
    <mergeCell ref="C29:C30"/>
    <mergeCell ref="C31:C32"/>
    <mergeCell ref="C35:C36"/>
    <mergeCell ref="A8:C12"/>
    <mergeCell ref="A13:C20"/>
    <mergeCell ref="A38:H39"/>
  </mergeCells>
  <printOptions horizontalCentered="1"/>
  <pageMargins left="0.47" right="0.47" top="0.71" bottom="0.55" header="0.51" footer="0.31"/>
  <pageSetup paperSize="9" scale="87" fitToWidth="0" orientation="portrait"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9"/>
  <sheetViews>
    <sheetView showGridLines="0" workbookViewId="0">
      <selection activeCell="D5" sqref="D5:I5"/>
    </sheetView>
  </sheetViews>
  <sheetFormatPr defaultColWidth="8.875" defaultRowHeight="13.5"/>
  <cols>
    <col min="1" max="1" width="7.625" customWidth="1"/>
    <col min="2" max="2" width="10.375" customWidth="1"/>
    <col min="3" max="3" width="13.375" customWidth="1"/>
    <col min="4" max="4" width="21" customWidth="1"/>
    <col min="5" max="7" width="10.625" customWidth="1"/>
    <col min="8" max="8" width="12.5" customWidth="1"/>
    <col min="9" max="9" width="14.375" customWidth="1"/>
  </cols>
  <sheetData>
    <row r="1" s="769" customFormat="1" ht="24" customHeight="1" spans="1:9">
      <c r="A1" s="770" t="s">
        <v>793</v>
      </c>
      <c r="B1" s="771"/>
      <c r="C1" s="771"/>
      <c r="D1" s="771"/>
    </row>
    <row r="2" ht="37" customHeight="1" spans="1:9">
      <c r="A2" s="772" t="s">
        <v>0</v>
      </c>
      <c r="B2" s="773"/>
      <c r="C2" s="773"/>
      <c r="D2" s="773"/>
      <c r="E2" s="773"/>
      <c r="F2" s="773"/>
      <c r="G2" s="773"/>
      <c r="H2" s="773"/>
      <c r="I2" s="773"/>
    </row>
    <row r="3" ht="23" customHeight="1" spans="1:9">
      <c r="A3" s="774" t="s">
        <v>210</v>
      </c>
      <c r="B3" s="774"/>
      <c r="C3" s="774"/>
      <c r="D3" s="774"/>
      <c r="E3" s="774"/>
      <c r="F3" s="774"/>
      <c r="G3" s="774"/>
      <c r="H3" s="774"/>
      <c r="I3" s="774"/>
    </row>
    <row r="4" ht="6" customHeight="1" spans="1:9">
      <c r="A4" s="775"/>
      <c r="B4" s="775"/>
      <c r="C4" s="775"/>
      <c r="D4" s="775"/>
      <c r="E4" s="775"/>
      <c r="F4" s="775"/>
      <c r="G4" s="775"/>
      <c r="H4" s="775"/>
      <c r="I4" s="775"/>
    </row>
    <row r="5" ht="33" customHeight="1" spans="1:9">
      <c r="A5" s="776" t="s">
        <v>2</v>
      </c>
      <c r="B5" s="776"/>
      <c r="C5" s="776"/>
      <c r="D5" s="777" t="s">
        <v>794</v>
      </c>
      <c r="E5" s="778"/>
      <c r="F5" s="778"/>
      <c r="G5" s="778"/>
      <c r="H5" s="778"/>
      <c r="I5" s="779"/>
    </row>
    <row r="6" ht="33" customHeight="1" spans="1:9">
      <c r="A6" s="776" t="s">
        <v>4</v>
      </c>
      <c r="B6" s="776"/>
      <c r="C6" s="776"/>
      <c r="D6" s="780" t="s">
        <v>5</v>
      </c>
      <c r="E6" s="780"/>
      <c r="F6" s="780"/>
      <c r="G6" s="776" t="s">
        <v>6</v>
      </c>
      <c r="H6" s="776" t="s">
        <v>5</v>
      </c>
      <c r="I6" s="776"/>
    </row>
    <row r="7" ht="33" customHeight="1" spans="1:9">
      <c r="A7" s="781" t="s">
        <v>157</v>
      </c>
      <c r="B7" s="782"/>
      <c r="C7" s="783"/>
      <c r="D7" s="780" t="s">
        <v>8</v>
      </c>
      <c r="E7" s="784" t="s">
        <v>795</v>
      </c>
      <c r="F7" s="784" t="s">
        <v>796</v>
      </c>
      <c r="G7" s="780" t="s">
        <v>11</v>
      </c>
      <c r="H7" s="783" t="s">
        <v>797</v>
      </c>
      <c r="I7" s="776" t="s">
        <v>13</v>
      </c>
    </row>
    <row r="8" ht="33" customHeight="1" spans="1:9">
      <c r="A8" s="785"/>
      <c r="B8" s="786"/>
      <c r="C8" s="780" t="s">
        <v>15</v>
      </c>
      <c r="D8" s="787">
        <v>48</v>
      </c>
      <c r="E8" s="776">
        <v>48</v>
      </c>
      <c r="F8" s="776">
        <v>48</v>
      </c>
      <c r="G8" s="776">
        <v>10</v>
      </c>
      <c r="H8" s="788">
        <v>1</v>
      </c>
      <c r="I8" s="776">
        <v>10</v>
      </c>
    </row>
    <row r="9" ht="33" customHeight="1" spans="1:9">
      <c r="A9" s="785"/>
      <c r="B9" s="786"/>
      <c r="C9" s="789" t="s">
        <v>20</v>
      </c>
      <c r="D9" s="787">
        <v>48</v>
      </c>
      <c r="E9" s="776">
        <v>48</v>
      </c>
      <c r="F9" s="776">
        <v>48</v>
      </c>
      <c r="G9" s="776">
        <v>10</v>
      </c>
      <c r="H9" s="788">
        <v>1</v>
      </c>
      <c r="I9" s="776">
        <v>10</v>
      </c>
    </row>
    <row r="10" ht="33" customHeight="1" spans="1:9">
      <c r="A10" s="790"/>
      <c r="B10" s="791"/>
      <c r="C10" s="789" t="s">
        <v>164</v>
      </c>
      <c r="D10" s="787"/>
      <c r="E10" s="776"/>
      <c r="F10" s="776"/>
      <c r="G10" s="776"/>
      <c r="H10" s="776"/>
      <c r="I10" s="776"/>
    </row>
    <row r="11" ht="50" customHeight="1" spans="1:9">
      <c r="A11" s="792" t="s">
        <v>281</v>
      </c>
      <c r="B11" s="793" t="s">
        <v>27</v>
      </c>
      <c r="C11" s="794"/>
      <c r="D11" s="794"/>
      <c r="E11" s="794"/>
      <c r="F11" s="795"/>
      <c r="G11" s="777" t="s">
        <v>283</v>
      </c>
      <c r="H11" s="778"/>
      <c r="I11" s="779"/>
    </row>
    <row r="12" ht="50" customHeight="1" spans="1:9">
      <c r="A12" s="792"/>
      <c r="B12" s="792" t="s">
        <v>798</v>
      </c>
      <c r="C12" s="792"/>
      <c r="D12" s="792"/>
      <c r="E12" s="792"/>
      <c r="F12" s="792"/>
      <c r="G12" s="776" t="s">
        <v>365</v>
      </c>
      <c r="H12" s="776"/>
      <c r="I12" s="776"/>
    </row>
    <row r="13" ht="33" customHeight="1" spans="1:9">
      <c r="A13" s="796" t="s">
        <v>38</v>
      </c>
      <c r="B13" s="783" t="s">
        <v>31</v>
      </c>
      <c r="C13" s="783" t="s">
        <v>32</v>
      </c>
      <c r="D13" s="783" t="s">
        <v>33</v>
      </c>
      <c r="E13" s="783" t="s">
        <v>167</v>
      </c>
      <c r="F13" s="797" t="s">
        <v>113</v>
      </c>
      <c r="G13" s="783" t="s">
        <v>11</v>
      </c>
      <c r="H13" s="798" t="s">
        <v>13</v>
      </c>
      <c r="I13" s="783" t="s">
        <v>215</v>
      </c>
    </row>
    <row r="14" ht="33" customHeight="1" spans="1:9">
      <c r="A14" s="796"/>
      <c r="B14" s="783"/>
      <c r="C14" s="783"/>
      <c r="D14" s="783"/>
      <c r="E14" s="783"/>
      <c r="F14" s="799"/>
      <c r="G14" s="783"/>
      <c r="H14" s="800"/>
      <c r="I14" s="783"/>
    </row>
    <row r="15" ht="33" customHeight="1" spans="1:9">
      <c r="A15" s="796"/>
      <c r="B15" s="801" t="s">
        <v>47</v>
      </c>
      <c r="C15" s="801" t="s">
        <v>48</v>
      </c>
      <c r="D15" s="776" t="s">
        <v>799</v>
      </c>
      <c r="E15" s="1170" t="s">
        <v>800</v>
      </c>
      <c r="F15" s="802">
        <v>13</v>
      </c>
      <c r="G15" s="776">
        <v>10</v>
      </c>
      <c r="H15" s="776">
        <v>10</v>
      </c>
      <c r="I15" s="776"/>
    </row>
    <row r="16" ht="33" customHeight="1" spans="1:9">
      <c r="A16" s="796"/>
      <c r="B16" s="801"/>
      <c r="C16" s="801"/>
      <c r="D16" s="783" t="s">
        <v>801</v>
      </c>
      <c r="E16" s="802" t="s">
        <v>802</v>
      </c>
      <c r="F16" s="802">
        <v>35</v>
      </c>
      <c r="G16" s="776">
        <v>10</v>
      </c>
      <c r="H16" s="776">
        <v>10</v>
      </c>
      <c r="I16" s="776"/>
    </row>
    <row r="17" ht="33" customHeight="1" spans="1:9">
      <c r="A17" s="796"/>
      <c r="B17" s="801"/>
      <c r="C17" s="801" t="s">
        <v>55</v>
      </c>
      <c r="D17" s="776" t="s">
        <v>803</v>
      </c>
      <c r="E17" s="803">
        <v>1</v>
      </c>
      <c r="F17" s="803">
        <v>1</v>
      </c>
      <c r="G17" s="802">
        <v>10</v>
      </c>
      <c r="H17" s="776">
        <v>10</v>
      </c>
      <c r="I17" s="776"/>
    </row>
    <row r="18" ht="33" customHeight="1" spans="1:9">
      <c r="A18" s="796"/>
      <c r="B18" s="801"/>
      <c r="C18" s="801" t="s">
        <v>61</v>
      </c>
      <c r="D18" s="776" t="s">
        <v>804</v>
      </c>
      <c r="E18" s="803">
        <v>1</v>
      </c>
      <c r="F18" s="803">
        <v>1</v>
      </c>
      <c r="G18" s="802">
        <v>10</v>
      </c>
      <c r="H18" s="776">
        <v>10</v>
      </c>
      <c r="I18" s="776"/>
    </row>
    <row r="19" ht="33" customHeight="1" spans="1:9">
      <c r="A19" s="796"/>
      <c r="B19" s="801"/>
      <c r="C19" s="804" t="s">
        <v>39</v>
      </c>
      <c r="D19" s="776" t="s">
        <v>805</v>
      </c>
      <c r="E19" s="802" t="s">
        <v>806</v>
      </c>
      <c r="F19" s="802" t="s">
        <v>806</v>
      </c>
      <c r="G19" s="776">
        <v>10</v>
      </c>
      <c r="H19" s="776">
        <v>10</v>
      </c>
      <c r="I19" s="776"/>
    </row>
    <row r="20" ht="33" customHeight="1" spans="1:9">
      <c r="A20" s="796"/>
      <c r="B20" s="801"/>
      <c r="C20" s="805"/>
      <c r="D20" s="783" t="s">
        <v>807</v>
      </c>
      <c r="E20" s="802" t="s">
        <v>808</v>
      </c>
      <c r="F20" s="802" t="s">
        <v>808</v>
      </c>
      <c r="G20" s="776">
        <v>10</v>
      </c>
      <c r="H20" s="776">
        <v>10</v>
      </c>
      <c r="I20" s="776"/>
    </row>
    <row r="21" ht="33" customHeight="1" spans="1:9">
      <c r="A21" s="796"/>
      <c r="B21" s="801" t="s">
        <v>64</v>
      </c>
      <c r="C21" s="801" t="s">
        <v>233</v>
      </c>
      <c r="D21" s="806" t="s">
        <v>809</v>
      </c>
      <c r="E21" s="802" t="s">
        <v>810</v>
      </c>
      <c r="F21" s="802" t="s">
        <v>810</v>
      </c>
      <c r="G21" s="802">
        <v>10</v>
      </c>
      <c r="H21" s="776">
        <v>10</v>
      </c>
      <c r="I21" s="783"/>
    </row>
    <row r="22" ht="33" customHeight="1" spans="1:9">
      <c r="A22" s="796"/>
      <c r="B22" s="801"/>
      <c r="C22" s="801" t="s">
        <v>236</v>
      </c>
      <c r="D22" s="806" t="s">
        <v>811</v>
      </c>
      <c r="E22" s="802" t="s">
        <v>235</v>
      </c>
      <c r="F22" s="802" t="s">
        <v>235</v>
      </c>
      <c r="G22" s="802">
        <v>10</v>
      </c>
      <c r="H22" s="776">
        <v>10</v>
      </c>
      <c r="I22" s="780"/>
    </row>
    <row r="23" ht="33" customHeight="1" spans="1:9">
      <c r="A23" s="796"/>
      <c r="B23" s="801"/>
      <c r="C23" s="801" t="s">
        <v>242</v>
      </c>
      <c r="D23" s="776" t="s">
        <v>812</v>
      </c>
      <c r="E23" s="802" t="s">
        <v>235</v>
      </c>
      <c r="F23" s="802" t="s">
        <v>235</v>
      </c>
      <c r="G23" s="802">
        <v>10</v>
      </c>
      <c r="H23" s="776">
        <v>10</v>
      </c>
      <c r="I23" s="776"/>
    </row>
    <row r="24" ht="33" customHeight="1" spans="1:9">
      <c r="A24" s="796"/>
      <c r="B24" s="801" t="s">
        <v>78</v>
      </c>
      <c r="C24" s="801" t="s">
        <v>244</v>
      </c>
      <c r="D24" s="776" t="s">
        <v>813</v>
      </c>
      <c r="E24" s="803">
        <v>1</v>
      </c>
      <c r="F24" s="803">
        <v>0.96</v>
      </c>
      <c r="G24" s="802">
        <v>9</v>
      </c>
      <c r="H24" s="776">
        <v>9</v>
      </c>
      <c r="I24" s="776"/>
    </row>
    <row r="25" ht="33" customHeight="1" spans="1:9">
      <c r="A25" s="776" t="s">
        <v>84</v>
      </c>
      <c r="B25" s="776"/>
      <c r="C25" s="776"/>
      <c r="D25" s="776"/>
      <c r="E25" s="776"/>
      <c r="F25" s="776"/>
      <c r="G25" s="776">
        <v>99</v>
      </c>
      <c r="H25" s="776">
        <f>SUM(H15:H24)</f>
        <v>99</v>
      </c>
      <c r="I25" s="807"/>
    </row>
    <row r="26" ht="33" customHeight="1" spans="1:9">
      <c r="A26" s="808"/>
      <c r="B26" s="809"/>
      <c r="C26" s="809"/>
      <c r="D26" s="809"/>
      <c r="E26" s="809"/>
      <c r="F26" s="809"/>
      <c r="G26" s="809"/>
      <c r="H26" s="809"/>
      <c r="I26" s="810"/>
    </row>
    <row r="27" ht="15.95" customHeight="1" spans="1:9">
      <c r="A27" s="176"/>
      <c r="B27" s="177"/>
      <c r="C27" s="177"/>
      <c r="D27" s="177"/>
      <c r="E27" s="177"/>
      <c r="F27" s="177"/>
      <c r="G27" s="177"/>
      <c r="H27" s="177"/>
      <c r="I27" s="177"/>
    </row>
    <row r="28" ht="15.95" customHeight="1" spans="1:9">
      <c r="A28" s="177"/>
      <c r="B28" s="177"/>
      <c r="C28" s="177"/>
      <c r="D28" s="177"/>
      <c r="E28" s="177"/>
      <c r="F28" s="177"/>
      <c r="G28" s="177"/>
      <c r="H28" s="177"/>
      <c r="I28" s="177"/>
    </row>
    <row r="29" ht="97.5" customHeight="1" spans="1:9">
      <c r="A29" s="177"/>
      <c r="B29" s="177"/>
      <c r="C29" s="177"/>
      <c r="D29" s="177"/>
      <c r="E29" s="177"/>
      <c r="F29" s="177"/>
      <c r="G29" s="177"/>
      <c r="H29" s="177"/>
      <c r="I29" s="177"/>
    </row>
  </sheetData>
  <mergeCells count="29">
    <mergeCell ref="A2:I2"/>
    <mergeCell ref="A3:I3"/>
    <mergeCell ref="A5:C5"/>
    <mergeCell ref="D5:I5"/>
    <mergeCell ref="A6:C6"/>
    <mergeCell ref="D6:F6"/>
    <mergeCell ref="H6:I6"/>
    <mergeCell ref="B11:F11"/>
    <mergeCell ref="G11:I11"/>
    <mergeCell ref="B12:F12"/>
    <mergeCell ref="G12:I12"/>
    <mergeCell ref="A25:F25"/>
    <mergeCell ref="A26:I26"/>
    <mergeCell ref="A11:A12"/>
    <mergeCell ref="A13:A24"/>
    <mergeCell ref="B13:B14"/>
    <mergeCell ref="B15:B20"/>
    <mergeCell ref="B21:B23"/>
    <mergeCell ref="C13:C14"/>
    <mergeCell ref="C15:C16"/>
    <mergeCell ref="C19:C20"/>
    <mergeCell ref="D13:D14"/>
    <mergeCell ref="E13:E14"/>
    <mergeCell ref="F13:F14"/>
    <mergeCell ref="G13:G14"/>
    <mergeCell ref="H13:H14"/>
    <mergeCell ref="I13:I14"/>
    <mergeCell ref="A7:B10"/>
    <mergeCell ref="A27:I29"/>
  </mergeCells>
  <printOptions horizontalCentered="1"/>
  <pageMargins left="0.196850393700787" right="0.078740157480315" top="0.78740157480315" bottom="0.708661417322835" header="0.196850393700787" footer="0.31496062992126"/>
  <pageSetup paperSize="9" scale="74" orientation="portrait"/>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workbookViewId="0">
      <selection activeCell="I31" sqref="I31:J31"/>
    </sheetView>
  </sheetViews>
  <sheetFormatPr defaultColWidth="8.88333333333333" defaultRowHeight="13.5"/>
  <cols>
    <col min="1" max="1" width="7" style="756" customWidth="1"/>
    <col min="2" max="4" width="8.88333333333333" style="756"/>
    <col min="5" max="5" width="2.10833333333333" style="756" customWidth="1"/>
    <col min="6" max="6" width="14.4416666666667" style="756" customWidth="1"/>
    <col min="7" max="7" width="8.88333333333333" style="756"/>
    <col min="8" max="8" width="6.33333333333333" style="756" customWidth="1"/>
    <col min="9" max="9" width="8.88333333333333" style="756"/>
    <col min="10" max="10" width="10.1083333333333" style="756" customWidth="1"/>
    <col min="11" max="16384" width="8.88333333333333" style="756"/>
  </cols>
  <sheetData>
    <row r="1" ht="21.75" spans="1:10">
      <c r="A1" s="757" t="s">
        <v>814</v>
      </c>
      <c r="B1" s="757"/>
      <c r="C1" s="757"/>
      <c r="D1" s="757"/>
      <c r="E1" s="757"/>
      <c r="F1" s="757"/>
      <c r="G1" s="757"/>
      <c r="H1" s="757"/>
      <c r="I1" s="757"/>
      <c r="J1" s="757"/>
    </row>
    <row r="2" ht="14.25" spans="1:10">
      <c r="A2" s="758" t="s">
        <v>815</v>
      </c>
      <c r="B2" s="758"/>
      <c r="C2" s="758"/>
      <c r="D2" s="758"/>
      <c r="E2" s="758"/>
      <c r="F2" s="758"/>
      <c r="G2" s="758"/>
      <c r="H2" s="758"/>
      <c r="I2" s="758"/>
      <c r="J2" s="758"/>
    </row>
    <row r="3" spans="1:10">
      <c r="A3" s="759" t="s">
        <v>816</v>
      </c>
      <c r="B3" s="759"/>
      <c r="C3" s="759"/>
      <c r="D3" s="760" t="s">
        <v>5</v>
      </c>
      <c r="E3" s="760"/>
      <c r="F3" s="760"/>
      <c r="G3" s="760"/>
      <c r="H3" s="760"/>
      <c r="I3" s="760"/>
      <c r="J3" s="760"/>
    </row>
    <row r="4" spans="1:10">
      <c r="A4" s="759" t="s">
        <v>817</v>
      </c>
      <c r="B4" s="759"/>
      <c r="C4" s="760" t="s">
        <v>818</v>
      </c>
      <c r="D4" s="760"/>
      <c r="E4" s="760"/>
      <c r="F4" s="759" t="s">
        <v>819</v>
      </c>
      <c r="G4" s="761">
        <v>1809327055</v>
      </c>
      <c r="H4" s="761"/>
      <c r="I4" s="761"/>
      <c r="J4" s="761"/>
    </row>
    <row r="5" ht="12" customHeight="1" spans="1:10">
      <c r="A5" s="759" t="s">
        <v>820</v>
      </c>
      <c r="B5" s="759"/>
      <c r="C5" s="761" t="s">
        <v>821</v>
      </c>
      <c r="D5" s="761" t="s">
        <v>822</v>
      </c>
      <c r="E5" s="761"/>
      <c r="F5" s="761"/>
      <c r="G5" s="759" t="s">
        <v>823</v>
      </c>
      <c r="H5" s="759"/>
      <c r="I5" s="759" t="s">
        <v>822</v>
      </c>
      <c r="J5" s="759"/>
    </row>
    <row r="6" ht="12" customHeight="1" spans="1:10">
      <c r="A6" s="759"/>
      <c r="B6" s="759"/>
      <c r="C6" s="761" t="s">
        <v>824</v>
      </c>
      <c r="D6" s="761" t="s">
        <v>825</v>
      </c>
      <c r="E6" s="761"/>
      <c r="F6" s="762">
        <v>3612.81</v>
      </c>
      <c r="G6" s="761" t="s">
        <v>826</v>
      </c>
      <c r="H6" s="761"/>
      <c r="I6" s="762">
        <v>0</v>
      </c>
      <c r="J6" s="762"/>
    </row>
    <row r="7" ht="12" customHeight="1" spans="1:10">
      <c r="A7" s="759"/>
      <c r="B7" s="759"/>
      <c r="C7" s="761"/>
      <c r="D7" s="761" t="s">
        <v>827</v>
      </c>
      <c r="E7" s="761"/>
      <c r="F7" s="762">
        <v>226.13</v>
      </c>
      <c r="G7" s="761" t="s">
        <v>828</v>
      </c>
      <c r="H7" s="761"/>
      <c r="I7" s="762">
        <v>46656.94</v>
      </c>
      <c r="J7" s="762"/>
    </row>
    <row r="8" ht="12" customHeight="1" spans="1:10">
      <c r="A8" s="759"/>
      <c r="B8" s="759"/>
      <c r="C8" s="761"/>
      <c r="D8" s="761" t="s">
        <v>829</v>
      </c>
      <c r="E8" s="761"/>
      <c r="F8" s="762">
        <v>3838.94</v>
      </c>
      <c r="G8" s="761" t="s">
        <v>24</v>
      </c>
      <c r="H8" s="761"/>
      <c r="I8" s="762">
        <v>232.74</v>
      </c>
      <c r="J8" s="762"/>
    </row>
    <row r="9" ht="12" customHeight="1" spans="1:10">
      <c r="A9" s="759"/>
      <c r="B9" s="759"/>
      <c r="C9" s="761" t="s">
        <v>830</v>
      </c>
      <c r="D9" s="761" t="s">
        <v>831</v>
      </c>
      <c r="E9" s="761"/>
      <c r="F9" s="762">
        <v>2426.9</v>
      </c>
      <c r="G9" s="761" t="s">
        <v>832</v>
      </c>
      <c r="H9" s="761"/>
      <c r="I9" s="762">
        <v>46598.73</v>
      </c>
      <c r="J9" s="762"/>
    </row>
    <row r="10" ht="12" customHeight="1" spans="1:10">
      <c r="A10" s="759"/>
      <c r="B10" s="759"/>
      <c r="C10" s="761"/>
      <c r="D10" s="761" t="s">
        <v>833</v>
      </c>
      <c r="E10" s="761"/>
      <c r="F10" s="762">
        <v>42799.98</v>
      </c>
      <c r="G10" s="761" t="s">
        <v>834</v>
      </c>
      <c r="H10" s="761"/>
      <c r="I10" s="762">
        <v>46656.94</v>
      </c>
      <c r="J10" s="762"/>
    </row>
    <row r="11" ht="12" customHeight="1" spans="1:10">
      <c r="A11" s="759"/>
      <c r="B11" s="759"/>
      <c r="C11" s="761"/>
      <c r="D11" s="761" t="s">
        <v>829</v>
      </c>
      <c r="E11" s="761"/>
      <c r="F11" s="762">
        <v>46656.94</v>
      </c>
      <c r="G11" s="759"/>
      <c r="H11" s="759"/>
      <c r="I11" s="760"/>
      <c r="J11" s="760"/>
    </row>
    <row r="12" ht="49" customHeight="1" spans="1:10">
      <c r="A12" s="759" t="s">
        <v>835</v>
      </c>
      <c r="B12" s="760" t="s">
        <v>836</v>
      </c>
      <c r="C12" s="760"/>
      <c r="D12" s="760"/>
      <c r="E12" s="760"/>
      <c r="F12" s="760"/>
      <c r="G12" s="760"/>
      <c r="H12" s="760"/>
      <c r="I12" s="760"/>
      <c r="J12" s="760"/>
    </row>
    <row r="13" ht="14" customHeight="1" spans="1:10">
      <c r="A13" s="759" t="s">
        <v>286</v>
      </c>
      <c r="B13" s="763" t="s">
        <v>31</v>
      </c>
      <c r="C13" s="763" t="s">
        <v>32</v>
      </c>
      <c r="D13" s="763"/>
      <c r="E13" s="763"/>
      <c r="F13" s="763" t="s">
        <v>33</v>
      </c>
      <c r="G13" s="763"/>
      <c r="H13" s="763"/>
      <c r="I13" s="763" t="s">
        <v>287</v>
      </c>
      <c r="J13" s="763"/>
    </row>
    <row r="14" ht="14" customHeight="1" spans="1:10">
      <c r="A14" s="759"/>
      <c r="B14" s="759" t="s">
        <v>837</v>
      </c>
      <c r="C14" s="759" t="s">
        <v>838</v>
      </c>
      <c r="D14" s="759"/>
      <c r="E14" s="759"/>
      <c r="F14" s="760" t="s">
        <v>839</v>
      </c>
      <c r="G14" s="760"/>
      <c r="H14" s="760"/>
      <c r="I14" s="759" t="s">
        <v>840</v>
      </c>
      <c r="J14" s="759"/>
    </row>
    <row r="15" ht="14" customHeight="1" spans="1:10">
      <c r="A15" s="759"/>
      <c r="B15" s="759"/>
      <c r="C15" s="759"/>
      <c r="D15" s="759"/>
      <c r="E15" s="759"/>
      <c r="F15" s="760" t="s">
        <v>650</v>
      </c>
      <c r="G15" s="760"/>
      <c r="H15" s="760"/>
      <c r="I15" s="764" t="s">
        <v>841</v>
      </c>
      <c r="J15" s="759"/>
    </row>
    <row r="16" ht="14" customHeight="1" spans="1:10">
      <c r="A16" s="759"/>
      <c r="B16" s="759"/>
      <c r="C16" s="759"/>
      <c r="D16" s="759"/>
      <c r="E16" s="759"/>
      <c r="F16" s="760" t="s">
        <v>842</v>
      </c>
      <c r="G16" s="760"/>
      <c r="H16" s="760"/>
      <c r="I16" s="759" t="s">
        <v>843</v>
      </c>
      <c r="J16" s="759"/>
    </row>
    <row r="17" ht="14" customHeight="1" spans="1:10">
      <c r="A17" s="759"/>
      <c r="B17" s="759"/>
      <c r="C17" s="759"/>
      <c r="D17" s="759"/>
      <c r="E17" s="759"/>
      <c r="F17" s="760" t="s">
        <v>844</v>
      </c>
      <c r="G17" s="760"/>
      <c r="H17" s="760"/>
      <c r="I17" s="759" t="s">
        <v>350</v>
      </c>
      <c r="J17" s="759"/>
    </row>
    <row r="18" ht="14" customHeight="1" spans="1:10">
      <c r="A18" s="759"/>
      <c r="B18" s="759"/>
      <c r="C18" s="759" t="s">
        <v>845</v>
      </c>
      <c r="D18" s="759"/>
      <c r="E18" s="759"/>
      <c r="F18" s="760" t="s">
        <v>846</v>
      </c>
      <c r="G18" s="760"/>
      <c r="H18" s="760"/>
      <c r="I18" s="759" t="s">
        <v>847</v>
      </c>
      <c r="J18" s="759"/>
    </row>
    <row r="19" ht="14" customHeight="1" spans="1:10">
      <c r="A19" s="759"/>
      <c r="B19" s="759"/>
      <c r="C19" s="759"/>
      <c r="D19" s="759"/>
      <c r="E19" s="759"/>
      <c r="F19" s="760" t="s">
        <v>588</v>
      </c>
      <c r="G19" s="760"/>
      <c r="H19" s="760"/>
      <c r="I19" s="759" t="s">
        <v>848</v>
      </c>
      <c r="J19" s="759"/>
    </row>
    <row r="20" ht="14" customHeight="1" spans="1:10">
      <c r="A20" s="759"/>
      <c r="B20" s="759"/>
      <c r="C20" s="759" t="s">
        <v>849</v>
      </c>
      <c r="D20" s="759"/>
      <c r="E20" s="759"/>
      <c r="F20" s="760" t="s">
        <v>850</v>
      </c>
      <c r="G20" s="760"/>
      <c r="H20" s="760"/>
      <c r="I20" s="759" t="s">
        <v>851</v>
      </c>
      <c r="J20" s="759"/>
    </row>
    <row r="21" ht="14" customHeight="1" spans="1:10">
      <c r="A21" s="759"/>
      <c r="B21" s="759"/>
      <c r="C21" s="759"/>
      <c r="D21" s="759"/>
      <c r="E21" s="759"/>
      <c r="F21" s="760" t="s">
        <v>852</v>
      </c>
      <c r="G21" s="760"/>
      <c r="H21" s="760"/>
      <c r="I21" s="759" t="s">
        <v>853</v>
      </c>
      <c r="J21" s="759"/>
    </row>
    <row r="22" ht="14" customHeight="1" spans="1:10">
      <c r="A22" s="759"/>
      <c r="B22" s="759"/>
      <c r="C22" s="759" t="s">
        <v>854</v>
      </c>
      <c r="D22" s="759"/>
      <c r="E22" s="759"/>
      <c r="F22" s="760" t="s">
        <v>855</v>
      </c>
      <c r="G22" s="760"/>
      <c r="H22" s="760"/>
      <c r="I22" s="759" t="s">
        <v>856</v>
      </c>
      <c r="J22" s="759"/>
    </row>
    <row r="23" ht="14" customHeight="1" spans="1:10">
      <c r="A23" s="759"/>
      <c r="B23" s="759"/>
      <c r="C23" s="759"/>
      <c r="D23" s="759"/>
      <c r="E23" s="759"/>
      <c r="F23" s="760" t="s">
        <v>857</v>
      </c>
      <c r="G23" s="760"/>
      <c r="H23" s="760"/>
      <c r="I23" s="759" t="s">
        <v>853</v>
      </c>
      <c r="J23" s="759"/>
    </row>
    <row r="24" ht="14" customHeight="1" spans="1:10">
      <c r="A24" s="759"/>
      <c r="B24" s="759"/>
      <c r="C24" s="759" t="s">
        <v>858</v>
      </c>
      <c r="D24" s="759"/>
      <c r="E24" s="759"/>
      <c r="F24" s="760" t="s">
        <v>859</v>
      </c>
      <c r="G24" s="760"/>
      <c r="H24" s="760"/>
      <c r="I24" s="759" t="s">
        <v>860</v>
      </c>
      <c r="J24" s="759"/>
    </row>
    <row r="25" ht="14" customHeight="1" spans="1:10">
      <c r="A25" s="759"/>
      <c r="B25" s="759"/>
      <c r="C25" s="759" t="s">
        <v>861</v>
      </c>
      <c r="D25" s="759"/>
      <c r="E25" s="759"/>
      <c r="F25" s="760" t="s">
        <v>862</v>
      </c>
      <c r="G25" s="760"/>
      <c r="H25" s="760"/>
      <c r="I25" s="759" t="s">
        <v>863</v>
      </c>
      <c r="J25" s="759"/>
    </row>
    <row r="26" ht="14" customHeight="1" spans="1:10">
      <c r="A26" s="759"/>
      <c r="B26" s="759" t="s">
        <v>864</v>
      </c>
      <c r="C26" s="759" t="s">
        <v>48</v>
      </c>
      <c r="D26" s="759"/>
      <c r="E26" s="759"/>
      <c r="F26" s="760" t="s">
        <v>865</v>
      </c>
      <c r="G26" s="760"/>
      <c r="H26" s="760"/>
      <c r="I26" s="759" t="s">
        <v>866</v>
      </c>
      <c r="J26" s="759"/>
    </row>
    <row r="27" ht="14" customHeight="1" spans="1:10">
      <c r="A27" s="759"/>
      <c r="B27" s="759"/>
      <c r="C27" s="759"/>
      <c r="D27" s="759"/>
      <c r="E27" s="759"/>
      <c r="F27" s="760" t="s">
        <v>867</v>
      </c>
      <c r="G27" s="760"/>
      <c r="H27" s="760"/>
      <c r="I27" s="759" t="s">
        <v>868</v>
      </c>
      <c r="J27" s="759"/>
    </row>
    <row r="28" ht="14" customHeight="1" spans="1:10">
      <c r="A28" s="759"/>
      <c r="B28" s="759"/>
      <c r="C28" s="759"/>
      <c r="D28" s="759"/>
      <c r="E28" s="759"/>
      <c r="F28" s="760" t="s">
        <v>869</v>
      </c>
      <c r="G28" s="760"/>
      <c r="H28" s="760"/>
      <c r="I28" s="759" t="s">
        <v>870</v>
      </c>
      <c r="J28" s="759"/>
    </row>
    <row r="29" ht="14" customHeight="1" spans="1:10">
      <c r="A29" s="759"/>
      <c r="B29" s="759"/>
      <c r="C29" s="759"/>
      <c r="D29" s="759"/>
      <c r="E29" s="759"/>
      <c r="F29" s="760" t="s">
        <v>871</v>
      </c>
      <c r="G29" s="760"/>
      <c r="H29" s="760"/>
      <c r="I29" s="759" t="s">
        <v>872</v>
      </c>
      <c r="J29" s="759"/>
    </row>
    <row r="30" ht="14" customHeight="1" spans="1:10">
      <c r="A30" s="759"/>
      <c r="B30" s="759"/>
      <c r="C30" s="759" t="s">
        <v>55</v>
      </c>
      <c r="D30" s="759"/>
      <c r="E30" s="759"/>
      <c r="F30" s="760" t="s">
        <v>873</v>
      </c>
      <c r="G30" s="760"/>
      <c r="H30" s="760"/>
      <c r="I30" s="759" t="s">
        <v>860</v>
      </c>
      <c r="J30" s="759"/>
    </row>
    <row r="31" ht="14" customHeight="1" spans="1:10">
      <c r="A31" s="759"/>
      <c r="B31" s="759"/>
      <c r="C31" s="759"/>
      <c r="D31" s="759"/>
      <c r="E31" s="759"/>
      <c r="F31" s="760" t="s">
        <v>874</v>
      </c>
      <c r="G31" s="760"/>
      <c r="H31" s="760"/>
      <c r="I31" s="759" t="s">
        <v>860</v>
      </c>
      <c r="J31" s="759"/>
    </row>
    <row r="32" ht="14" customHeight="1" spans="1:10">
      <c r="A32" s="759"/>
      <c r="B32" s="759"/>
      <c r="C32" s="759"/>
      <c r="D32" s="759"/>
      <c r="E32" s="759"/>
      <c r="F32" s="760" t="s">
        <v>875</v>
      </c>
      <c r="G32" s="760"/>
      <c r="H32" s="760"/>
      <c r="I32" s="759" t="s">
        <v>860</v>
      </c>
      <c r="J32" s="759"/>
    </row>
    <row r="33" ht="14" customHeight="1" spans="1:10">
      <c r="A33" s="759"/>
      <c r="B33" s="759"/>
      <c r="C33" s="759" t="s">
        <v>61</v>
      </c>
      <c r="D33" s="759"/>
      <c r="E33" s="759"/>
      <c r="F33" s="760" t="s">
        <v>876</v>
      </c>
      <c r="G33" s="760"/>
      <c r="H33" s="760"/>
      <c r="I33" s="759" t="s">
        <v>860</v>
      </c>
      <c r="J33" s="759"/>
    </row>
    <row r="34" ht="14" customHeight="1" spans="1:10">
      <c r="A34" s="759"/>
      <c r="B34" s="759"/>
      <c r="C34" s="759"/>
      <c r="D34" s="759"/>
      <c r="E34" s="759"/>
      <c r="F34" s="760" t="s">
        <v>877</v>
      </c>
      <c r="G34" s="760"/>
      <c r="H34" s="760"/>
      <c r="I34" s="765" t="s">
        <v>878</v>
      </c>
      <c r="J34" s="759"/>
    </row>
    <row r="35" ht="14" customHeight="1" spans="1:10">
      <c r="A35" s="759"/>
      <c r="B35" s="759"/>
      <c r="C35" s="759"/>
      <c r="D35" s="759"/>
      <c r="E35" s="759"/>
      <c r="F35" s="760" t="s">
        <v>879</v>
      </c>
      <c r="G35" s="760"/>
      <c r="H35" s="760"/>
      <c r="I35" s="765" t="s">
        <v>880</v>
      </c>
      <c r="J35" s="759"/>
    </row>
    <row r="36" ht="14" customHeight="1" spans="1:10">
      <c r="A36" s="759"/>
      <c r="B36" s="759"/>
      <c r="C36" s="759"/>
      <c r="D36" s="759"/>
      <c r="E36" s="759"/>
      <c r="F36" s="760" t="s">
        <v>881</v>
      </c>
      <c r="G36" s="760"/>
      <c r="H36" s="760"/>
      <c r="I36" s="765" t="s">
        <v>860</v>
      </c>
      <c r="J36" s="759"/>
    </row>
    <row r="37" ht="14" customHeight="1" spans="1:10">
      <c r="A37" s="759"/>
      <c r="B37" s="759"/>
      <c r="C37" s="759" t="s">
        <v>39</v>
      </c>
      <c r="D37" s="759"/>
      <c r="E37" s="759"/>
      <c r="F37" s="760" t="s">
        <v>882</v>
      </c>
      <c r="G37" s="760"/>
      <c r="H37" s="760"/>
      <c r="I37" s="759" t="s">
        <v>883</v>
      </c>
      <c r="J37" s="759"/>
    </row>
    <row r="38" ht="14" customHeight="1" spans="1:10">
      <c r="A38" s="759"/>
      <c r="B38" s="759"/>
      <c r="C38" s="759"/>
      <c r="D38" s="759"/>
      <c r="E38" s="759"/>
      <c r="F38" s="760" t="s">
        <v>884</v>
      </c>
      <c r="G38" s="760"/>
      <c r="H38" s="760"/>
      <c r="I38" s="759" t="s">
        <v>885</v>
      </c>
      <c r="J38" s="759"/>
    </row>
    <row r="39" ht="14" customHeight="1" spans="1:10">
      <c r="A39" s="759"/>
      <c r="B39" s="759"/>
      <c r="C39" s="759"/>
      <c r="D39" s="759"/>
      <c r="E39" s="759"/>
      <c r="F39" s="760" t="s">
        <v>886</v>
      </c>
      <c r="G39" s="760"/>
      <c r="H39" s="760"/>
      <c r="I39" s="759" t="s">
        <v>887</v>
      </c>
      <c r="J39" s="759"/>
    </row>
    <row r="40" ht="14" customHeight="1" spans="1:10">
      <c r="A40" s="759"/>
      <c r="B40" s="759"/>
      <c r="C40" s="759"/>
      <c r="D40" s="759"/>
      <c r="E40" s="759"/>
      <c r="F40" s="760" t="s">
        <v>888</v>
      </c>
      <c r="G40" s="760"/>
      <c r="H40" s="760"/>
      <c r="I40" s="759" t="s">
        <v>889</v>
      </c>
      <c r="J40" s="759"/>
    </row>
    <row r="41" ht="14" customHeight="1" spans="1:10">
      <c r="A41" s="759"/>
      <c r="B41" s="759"/>
      <c r="C41" s="759"/>
      <c r="D41" s="759"/>
      <c r="E41" s="759"/>
      <c r="F41" s="760" t="s">
        <v>229</v>
      </c>
      <c r="G41" s="760"/>
      <c r="H41" s="760"/>
      <c r="I41" s="759" t="s">
        <v>350</v>
      </c>
      <c r="J41" s="759"/>
    </row>
    <row r="42" ht="14" customHeight="1" spans="1:10">
      <c r="A42" s="759"/>
      <c r="B42" s="759" t="s">
        <v>890</v>
      </c>
      <c r="C42" s="759" t="s">
        <v>671</v>
      </c>
      <c r="D42" s="759"/>
      <c r="E42" s="759"/>
      <c r="F42" s="760" t="s">
        <v>891</v>
      </c>
      <c r="G42" s="760"/>
      <c r="H42" s="760"/>
      <c r="I42" s="759" t="s">
        <v>892</v>
      </c>
      <c r="J42" s="759"/>
    </row>
    <row r="43" ht="14" customHeight="1" spans="1:10">
      <c r="A43" s="759"/>
      <c r="B43" s="759"/>
      <c r="C43" s="759"/>
      <c r="D43" s="759"/>
      <c r="E43" s="759"/>
      <c r="F43" s="760" t="s">
        <v>893</v>
      </c>
      <c r="G43" s="760"/>
      <c r="H43" s="760"/>
      <c r="I43" s="759" t="s">
        <v>894</v>
      </c>
      <c r="J43" s="759"/>
    </row>
    <row r="44" ht="14" customHeight="1" spans="1:10">
      <c r="A44" s="759"/>
      <c r="B44" s="759"/>
      <c r="C44" s="759" t="s">
        <v>669</v>
      </c>
      <c r="D44" s="759"/>
      <c r="E44" s="759"/>
      <c r="F44" s="760" t="s">
        <v>895</v>
      </c>
      <c r="G44" s="760"/>
      <c r="H44" s="760"/>
      <c r="I44" s="759" t="s">
        <v>880</v>
      </c>
      <c r="J44" s="759"/>
    </row>
    <row r="45" ht="14" customHeight="1" spans="1:10">
      <c r="A45" s="759"/>
      <c r="B45" s="759"/>
      <c r="C45" s="759"/>
      <c r="D45" s="759"/>
      <c r="E45" s="759"/>
      <c r="F45" s="760" t="s">
        <v>896</v>
      </c>
      <c r="G45" s="760"/>
      <c r="H45" s="760"/>
      <c r="I45" s="759" t="s">
        <v>897</v>
      </c>
      <c r="J45" s="759"/>
    </row>
    <row r="46" ht="14" customHeight="1" spans="1:10">
      <c r="A46" s="759"/>
      <c r="B46" s="759"/>
      <c r="C46" s="759" t="s">
        <v>674</v>
      </c>
      <c r="D46" s="759"/>
      <c r="E46" s="759"/>
      <c r="F46" s="760" t="s">
        <v>898</v>
      </c>
      <c r="G46" s="760"/>
      <c r="H46" s="760"/>
      <c r="I46" s="759" t="s">
        <v>880</v>
      </c>
      <c r="J46" s="759"/>
    </row>
    <row r="47" ht="14" customHeight="1" spans="1:10">
      <c r="A47" s="759"/>
      <c r="B47" s="759"/>
      <c r="C47" s="759"/>
      <c r="D47" s="759"/>
      <c r="E47" s="759"/>
      <c r="F47" s="760" t="s">
        <v>899</v>
      </c>
      <c r="G47" s="760"/>
      <c r="H47" s="760"/>
      <c r="I47" s="759" t="s">
        <v>841</v>
      </c>
      <c r="J47" s="759"/>
    </row>
    <row r="48" ht="14" customHeight="1" spans="1:10">
      <c r="A48" s="759"/>
      <c r="B48" s="759"/>
      <c r="C48" s="766" t="s">
        <v>519</v>
      </c>
      <c r="D48" s="766"/>
      <c r="E48" s="766"/>
      <c r="F48" s="767" t="s">
        <v>900</v>
      </c>
      <c r="G48" s="767"/>
      <c r="H48" s="767"/>
      <c r="I48" s="765" t="s">
        <v>901</v>
      </c>
      <c r="J48" s="759"/>
    </row>
    <row r="49" ht="14" customHeight="1" spans="1:10">
      <c r="A49" s="759"/>
      <c r="B49" s="759"/>
      <c r="C49" s="766"/>
      <c r="D49" s="766"/>
      <c r="E49" s="766"/>
      <c r="F49" s="767" t="s">
        <v>902</v>
      </c>
      <c r="G49" s="767"/>
      <c r="H49" s="767"/>
      <c r="I49" s="765" t="s">
        <v>901</v>
      </c>
      <c r="J49" s="759"/>
    </row>
    <row r="50" ht="14" customHeight="1" spans="1:10">
      <c r="A50" s="759"/>
      <c r="B50" s="759"/>
      <c r="C50" s="766"/>
      <c r="D50" s="766"/>
      <c r="E50" s="766"/>
      <c r="F50" s="767" t="s">
        <v>903</v>
      </c>
      <c r="G50" s="767"/>
      <c r="H50" s="767"/>
      <c r="I50" s="765" t="s">
        <v>901</v>
      </c>
      <c r="J50" s="759"/>
    </row>
    <row r="51" ht="14" customHeight="1" spans="1:10">
      <c r="A51" s="759"/>
      <c r="B51" s="759" t="s">
        <v>904</v>
      </c>
      <c r="C51" s="759" t="s">
        <v>905</v>
      </c>
      <c r="D51" s="759"/>
      <c r="E51" s="759"/>
      <c r="F51" s="760" t="s">
        <v>906</v>
      </c>
      <c r="G51" s="760"/>
      <c r="H51" s="760"/>
      <c r="I51" s="759" t="s">
        <v>907</v>
      </c>
      <c r="J51" s="759"/>
    </row>
    <row r="52" ht="14" customHeight="1" spans="1:10">
      <c r="A52" s="759"/>
      <c r="B52" s="759"/>
      <c r="C52" s="759" t="s">
        <v>908</v>
      </c>
      <c r="D52" s="759"/>
      <c r="E52" s="759"/>
      <c r="F52" s="760" t="s">
        <v>909</v>
      </c>
      <c r="G52" s="760"/>
      <c r="H52" s="760"/>
      <c r="I52" s="759" t="s">
        <v>901</v>
      </c>
      <c r="J52" s="759"/>
    </row>
    <row r="53" ht="14" customHeight="1" spans="1:10">
      <c r="A53" s="759"/>
      <c r="B53" s="759"/>
      <c r="C53" s="759" t="s">
        <v>910</v>
      </c>
      <c r="D53" s="759"/>
      <c r="E53" s="759"/>
      <c r="F53" s="760" t="s">
        <v>911</v>
      </c>
      <c r="G53" s="760"/>
      <c r="H53" s="760"/>
      <c r="I53" s="759" t="s">
        <v>912</v>
      </c>
      <c r="J53" s="759"/>
    </row>
    <row r="54" ht="14" customHeight="1" spans="1:10">
      <c r="A54" s="759"/>
      <c r="B54" s="759"/>
      <c r="C54" s="759" t="s">
        <v>913</v>
      </c>
      <c r="D54" s="759"/>
      <c r="E54" s="759"/>
      <c r="F54" s="760" t="s">
        <v>914</v>
      </c>
      <c r="G54" s="760"/>
      <c r="H54" s="760"/>
      <c r="I54" s="759" t="s">
        <v>915</v>
      </c>
      <c r="J54" s="759"/>
    </row>
    <row r="55" ht="27" customHeight="1" spans="1:10">
      <c r="A55" s="768" t="s">
        <v>916</v>
      </c>
      <c r="B55" s="768"/>
      <c r="C55" s="768"/>
      <c r="D55" s="768"/>
      <c r="E55" s="768"/>
      <c r="F55" s="768"/>
      <c r="G55" s="768"/>
      <c r="H55" s="768"/>
      <c r="I55" s="768"/>
      <c r="J55" s="768"/>
    </row>
  </sheetData>
  <mergeCells count="141">
    <mergeCell ref="A1:J1"/>
    <mergeCell ref="A2:J2"/>
    <mergeCell ref="A3:C3"/>
    <mergeCell ref="D3:J3"/>
    <mergeCell ref="A4:B4"/>
    <mergeCell ref="C4:E4"/>
    <mergeCell ref="G4:J4"/>
    <mergeCell ref="D5:F5"/>
    <mergeCell ref="G5:H5"/>
    <mergeCell ref="I5:J5"/>
    <mergeCell ref="D6:E6"/>
    <mergeCell ref="G6:H6"/>
    <mergeCell ref="I6:J6"/>
    <mergeCell ref="D7:E7"/>
    <mergeCell ref="G7:H7"/>
    <mergeCell ref="I7:J7"/>
    <mergeCell ref="D8:E8"/>
    <mergeCell ref="G8:H8"/>
    <mergeCell ref="I8:J8"/>
    <mergeCell ref="D9:E9"/>
    <mergeCell ref="G9:H9"/>
    <mergeCell ref="I9:J9"/>
    <mergeCell ref="D10:E10"/>
    <mergeCell ref="G10:H10"/>
    <mergeCell ref="I10:J10"/>
    <mergeCell ref="D11:E11"/>
    <mergeCell ref="G11:H11"/>
    <mergeCell ref="I11:J11"/>
    <mergeCell ref="B12:J12"/>
    <mergeCell ref="C13:E13"/>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C24:E24"/>
    <mergeCell ref="F24:H24"/>
    <mergeCell ref="I24:J24"/>
    <mergeCell ref="C25:E25"/>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 ref="F35:H35"/>
    <mergeCell ref="I35:J35"/>
    <mergeCell ref="F36:H36"/>
    <mergeCell ref="I36:J36"/>
    <mergeCell ref="F37:H37"/>
    <mergeCell ref="I37:J37"/>
    <mergeCell ref="F38:H38"/>
    <mergeCell ref="I38:J38"/>
    <mergeCell ref="F39:H39"/>
    <mergeCell ref="I39:J39"/>
    <mergeCell ref="F40:H40"/>
    <mergeCell ref="I40:J40"/>
    <mergeCell ref="F41:H41"/>
    <mergeCell ref="I41:J41"/>
    <mergeCell ref="F42:H42"/>
    <mergeCell ref="I42:J42"/>
    <mergeCell ref="F43:H43"/>
    <mergeCell ref="I43:J43"/>
    <mergeCell ref="F44:H44"/>
    <mergeCell ref="I44:J44"/>
    <mergeCell ref="F45:H45"/>
    <mergeCell ref="I45:J45"/>
    <mergeCell ref="F46:H46"/>
    <mergeCell ref="I46:J46"/>
    <mergeCell ref="F47:H47"/>
    <mergeCell ref="I47:J47"/>
    <mergeCell ref="F48:H48"/>
    <mergeCell ref="I48:J48"/>
    <mergeCell ref="F49:H49"/>
    <mergeCell ref="I49:J49"/>
    <mergeCell ref="F50:H50"/>
    <mergeCell ref="I50:J50"/>
    <mergeCell ref="C51:E51"/>
    <mergeCell ref="F51:H51"/>
    <mergeCell ref="I51:J51"/>
    <mergeCell ref="C52:E52"/>
    <mergeCell ref="F52:H52"/>
    <mergeCell ref="I52:J52"/>
    <mergeCell ref="C53:E53"/>
    <mergeCell ref="F53:H53"/>
    <mergeCell ref="I53:J53"/>
    <mergeCell ref="C54:E54"/>
    <mergeCell ref="F54:H54"/>
    <mergeCell ref="I54:J54"/>
    <mergeCell ref="A55:J55"/>
    <mergeCell ref="A13:A54"/>
    <mergeCell ref="B14:B25"/>
    <mergeCell ref="B26:B41"/>
    <mergeCell ref="B42:B50"/>
    <mergeCell ref="B51:B54"/>
    <mergeCell ref="C6:C8"/>
    <mergeCell ref="C9:C11"/>
    <mergeCell ref="A5:B11"/>
    <mergeCell ref="C14:E17"/>
    <mergeCell ref="C18:E19"/>
    <mergeCell ref="C20:E21"/>
    <mergeCell ref="C22:E23"/>
    <mergeCell ref="C26:E29"/>
    <mergeCell ref="C30:E32"/>
    <mergeCell ref="C33:E36"/>
    <mergeCell ref="C37:E41"/>
    <mergeCell ref="C42:E43"/>
    <mergeCell ref="C44:E45"/>
    <mergeCell ref="C46:E47"/>
    <mergeCell ref="C48:E50"/>
  </mergeCells>
  <pageMargins left="0.590277777777778" right="0.590277777777778" top="0.708333333333333" bottom="0.708333333333333" header="0.5" footer="0.5"/>
  <pageSetup paperSize="9" orientation="portrait"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outlinePr summaryBelow="0" summaryRight="0"/>
    <pageSetUpPr fitToPage="1"/>
  </sheetPr>
  <dimension ref="A1:K62"/>
  <sheetViews>
    <sheetView workbookViewId="0">
      <selection activeCell="D8" sqref="D8"/>
    </sheetView>
  </sheetViews>
  <sheetFormatPr defaultColWidth="10.3333333333333" defaultRowHeight="13.5" customHeight="1"/>
  <cols>
    <col min="1" max="1" width="7.66666666666667" style="721" customWidth="1"/>
    <col min="2" max="2" width="18.6666666666667" style="722" customWidth="1"/>
    <col min="3" max="3" width="15.3333333333333" style="722" customWidth="1"/>
    <col min="4" max="4" width="75.5" style="723" customWidth="1"/>
    <col min="5" max="5" width="30.5" style="723" customWidth="1"/>
    <col min="6" max="6" width="8.16666666666667" style="722" customWidth="1"/>
    <col min="7" max="7" width="9.16666666666667" style="724" customWidth="1"/>
    <col min="8" max="8" width="33.5" style="725" customWidth="1"/>
    <col min="9" max="40" width="10.3333333333333" style="721"/>
    <col min="41" max="16384" width="10.3333333333333" style="265"/>
  </cols>
  <sheetData>
    <row r="1" s="717" customFormat="1" customHeight="1" spans="1:11">
      <c r="B1" s="726"/>
      <c r="C1" s="726"/>
      <c r="D1" s="727"/>
      <c r="E1" s="727"/>
      <c r="F1" s="726"/>
      <c r="G1" s="728"/>
      <c r="H1" s="725"/>
    </row>
    <row r="2" s="717" customFormat="1" ht="41" customHeight="1" spans="1:11">
      <c r="A2" s="729" t="s">
        <v>917</v>
      </c>
      <c r="B2" s="729"/>
      <c r="C2" s="729"/>
      <c r="D2" s="730"/>
      <c r="E2" s="730"/>
      <c r="F2" s="729"/>
      <c r="G2" s="729"/>
      <c r="H2" s="731"/>
    </row>
    <row r="3" s="718" customFormat="1" ht="43" customHeight="1" spans="1:11">
      <c r="A3" s="732" t="s">
        <v>918</v>
      </c>
      <c r="B3" s="732" t="s">
        <v>919</v>
      </c>
      <c r="C3" s="732" t="s">
        <v>920</v>
      </c>
      <c r="D3" s="732" t="s">
        <v>921</v>
      </c>
      <c r="E3" s="732" t="s">
        <v>922</v>
      </c>
      <c r="F3" s="732" t="s">
        <v>923</v>
      </c>
      <c r="G3" s="732" t="s">
        <v>924</v>
      </c>
      <c r="H3" s="733" t="s">
        <v>925</v>
      </c>
    </row>
    <row r="4" s="718" customFormat="1" ht="31" customHeight="1" spans="1:11">
      <c r="A4" s="732" t="s">
        <v>926</v>
      </c>
      <c r="B4" s="732" t="s">
        <v>927</v>
      </c>
      <c r="C4" s="732">
        <f>C5+C6</f>
        <v>12</v>
      </c>
      <c r="D4" s="734" t="s">
        <v>928</v>
      </c>
      <c r="E4" s="734"/>
      <c r="F4" s="732"/>
      <c r="G4" s="732">
        <f>G5+G6</f>
        <v>12</v>
      </c>
      <c r="H4" s="733"/>
    </row>
    <row r="5" s="719" customFormat="1" ht="90" customHeight="1" spans="1:11">
      <c r="A5" s="735">
        <v>1</v>
      </c>
      <c r="B5" s="735" t="s">
        <v>929</v>
      </c>
      <c r="C5" s="735">
        <v>7</v>
      </c>
      <c r="D5" s="736" t="s">
        <v>930</v>
      </c>
      <c r="E5" s="736" t="s">
        <v>931</v>
      </c>
      <c r="F5" s="735" t="s">
        <v>932</v>
      </c>
      <c r="G5" s="735">
        <v>7</v>
      </c>
      <c r="H5" s="737"/>
    </row>
    <row r="6" s="719" customFormat="1" ht="145" customHeight="1" spans="1:11">
      <c r="A6" s="735">
        <v>2</v>
      </c>
      <c r="B6" s="735" t="s">
        <v>933</v>
      </c>
      <c r="C6" s="735">
        <v>5</v>
      </c>
      <c r="D6" s="736" t="s">
        <v>934</v>
      </c>
      <c r="E6" s="736" t="s">
        <v>935</v>
      </c>
      <c r="F6" s="735" t="s">
        <v>936</v>
      </c>
      <c r="G6" s="735">
        <v>5</v>
      </c>
      <c r="H6" s="738"/>
    </row>
    <row r="7" s="720" customFormat="1" ht="31" customHeight="1" spans="1:11">
      <c r="A7" s="732" t="s">
        <v>937</v>
      </c>
      <c r="B7" s="732" t="s">
        <v>938</v>
      </c>
      <c r="C7" s="732">
        <f>C11+C17+C21+C24</f>
        <v>25</v>
      </c>
      <c r="D7" s="734" t="s">
        <v>939</v>
      </c>
      <c r="E7" s="734"/>
      <c r="F7" s="732"/>
      <c r="G7" s="732">
        <f>G11+G17+G21+G24</f>
        <v>25</v>
      </c>
      <c r="H7" s="739"/>
    </row>
    <row r="8" s="719" customFormat="1" ht="94" customHeight="1" spans="1:11">
      <c r="A8" s="735">
        <v>3</v>
      </c>
      <c r="B8" s="740" t="s">
        <v>940</v>
      </c>
      <c r="C8" s="735">
        <v>3</v>
      </c>
      <c r="D8" s="736" t="s">
        <v>941</v>
      </c>
      <c r="E8" s="740" t="s">
        <v>931</v>
      </c>
      <c r="F8" s="735" t="s">
        <v>626</v>
      </c>
      <c r="G8" s="735">
        <v>3</v>
      </c>
      <c r="H8" s="738"/>
      <c r="J8" s="741"/>
      <c r="K8" s="741"/>
    </row>
    <row r="9" s="719" customFormat="1" ht="148" customHeight="1" spans="1:11">
      <c r="A9" s="735"/>
      <c r="B9" s="742"/>
      <c r="C9" s="735">
        <v>5</v>
      </c>
      <c r="D9" s="736" t="s">
        <v>942</v>
      </c>
      <c r="E9" s="742"/>
      <c r="F9" s="735" t="s">
        <v>943</v>
      </c>
      <c r="G9" s="735">
        <v>5</v>
      </c>
      <c r="H9" s="738"/>
    </row>
    <row r="10" s="719" customFormat="1" ht="84" customHeight="1" spans="1:11">
      <c r="A10" s="735"/>
      <c r="B10" s="743"/>
      <c r="C10" s="735">
        <v>2</v>
      </c>
      <c r="D10" s="736" t="s">
        <v>944</v>
      </c>
      <c r="E10" s="743"/>
      <c r="F10" s="735" t="s">
        <v>589</v>
      </c>
      <c r="G10" s="735">
        <v>2</v>
      </c>
      <c r="H10" s="738"/>
    </row>
    <row r="11" s="719" customFormat="1" ht="31" customHeight="1" spans="1:11">
      <c r="A11" s="735"/>
      <c r="B11" s="732" t="s">
        <v>945</v>
      </c>
      <c r="C11" s="732">
        <f>C10+C9+C8</f>
        <v>10</v>
      </c>
      <c r="D11" s="734"/>
      <c r="E11" s="734"/>
      <c r="F11" s="735"/>
      <c r="G11" s="732">
        <f>G8+G9+G10</f>
        <v>10</v>
      </c>
      <c r="H11" s="738"/>
    </row>
    <row r="12" s="719" customFormat="1" ht="22" customHeight="1" spans="1:11">
      <c r="A12" s="740">
        <v>4</v>
      </c>
      <c r="B12" s="740" t="s">
        <v>946</v>
      </c>
      <c r="C12" s="735">
        <v>1.5</v>
      </c>
      <c r="D12" s="736" t="s">
        <v>947</v>
      </c>
      <c r="E12" s="740" t="s">
        <v>948</v>
      </c>
      <c r="F12" s="744" t="s">
        <v>949</v>
      </c>
      <c r="G12" s="735">
        <v>1.5</v>
      </c>
      <c r="H12" s="745"/>
    </row>
    <row r="13" s="719" customFormat="1" ht="68" customHeight="1" spans="1:11">
      <c r="A13" s="742"/>
      <c r="B13" s="742"/>
      <c r="C13" s="735"/>
      <c r="D13" s="736"/>
      <c r="E13" s="742"/>
      <c r="F13" s="744"/>
      <c r="G13" s="735"/>
      <c r="H13" s="746"/>
    </row>
    <row r="14" s="719" customFormat="1" ht="45" customHeight="1" spans="1:11">
      <c r="A14" s="742"/>
      <c r="B14" s="742"/>
      <c r="C14" s="735">
        <v>1</v>
      </c>
      <c r="D14" s="736" t="s">
        <v>950</v>
      </c>
      <c r="E14" s="742"/>
      <c r="F14" s="744" t="s">
        <v>951</v>
      </c>
      <c r="G14" s="735">
        <v>1</v>
      </c>
      <c r="H14" s="746"/>
    </row>
    <row r="15" s="719" customFormat="1" ht="60" customHeight="1" spans="1:11">
      <c r="A15" s="742"/>
      <c r="B15" s="742"/>
      <c r="C15" s="735">
        <v>1</v>
      </c>
      <c r="D15" s="736" t="s">
        <v>952</v>
      </c>
      <c r="E15" s="742"/>
      <c r="F15" s="744" t="s">
        <v>949</v>
      </c>
      <c r="G15" s="735">
        <v>1</v>
      </c>
      <c r="H15" s="746"/>
    </row>
    <row r="16" s="719" customFormat="1" ht="77" customHeight="1" spans="1:11">
      <c r="A16" s="742"/>
      <c r="B16" s="743"/>
      <c r="C16" s="735">
        <v>1.5</v>
      </c>
      <c r="D16" s="736" t="s">
        <v>953</v>
      </c>
      <c r="E16" s="743"/>
      <c r="F16" s="735" t="s">
        <v>295</v>
      </c>
      <c r="G16" s="735">
        <v>1.5</v>
      </c>
      <c r="H16" s="738"/>
    </row>
    <row r="17" s="719" customFormat="1" ht="31" customHeight="1" spans="1:8">
      <c r="A17" s="743"/>
      <c r="B17" s="747" t="s">
        <v>945</v>
      </c>
      <c r="C17" s="732">
        <f>C16+C15+C14+C12</f>
        <v>5</v>
      </c>
      <c r="D17" s="734"/>
      <c r="E17" s="734"/>
      <c r="F17" s="735"/>
      <c r="G17" s="732">
        <f>G12+G14+G15+G16</f>
        <v>5</v>
      </c>
      <c r="H17" s="738"/>
    </row>
    <row r="18" s="719" customFormat="1" ht="96" customHeight="1" spans="1:8">
      <c r="A18" s="735">
        <v>5</v>
      </c>
      <c r="B18" s="735" t="s">
        <v>954</v>
      </c>
      <c r="C18" s="735">
        <v>1</v>
      </c>
      <c r="D18" s="736" t="s">
        <v>955</v>
      </c>
      <c r="E18" s="740" t="s">
        <v>956</v>
      </c>
      <c r="F18" s="735" t="s">
        <v>957</v>
      </c>
      <c r="G18" s="735">
        <v>1</v>
      </c>
      <c r="H18" s="738"/>
    </row>
    <row r="19" s="719" customFormat="1" ht="96" customHeight="1" spans="1:8">
      <c r="A19" s="735"/>
      <c r="B19" s="735"/>
      <c r="C19" s="735">
        <v>1</v>
      </c>
      <c r="D19" s="736" t="s">
        <v>958</v>
      </c>
      <c r="E19" s="742"/>
      <c r="F19" s="735" t="s">
        <v>957</v>
      </c>
      <c r="G19" s="735">
        <v>1</v>
      </c>
      <c r="H19" s="738"/>
    </row>
    <row r="20" s="719" customFormat="1" ht="138" customHeight="1" spans="1:8">
      <c r="A20" s="735">
        <v>5</v>
      </c>
      <c r="B20" s="735" t="s">
        <v>954</v>
      </c>
      <c r="C20" s="735">
        <v>2</v>
      </c>
      <c r="D20" s="736" t="s">
        <v>959</v>
      </c>
      <c r="E20" s="743"/>
      <c r="F20" s="735" t="s">
        <v>960</v>
      </c>
      <c r="G20" s="735">
        <v>2</v>
      </c>
      <c r="H20" s="738"/>
    </row>
    <row r="21" s="719" customFormat="1" ht="31" customHeight="1" spans="1:8">
      <c r="A21" s="735"/>
      <c r="B21" s="732" t="s">
        <v>945</v>
      </c>
      <c r="C21" s="732">
        <f>C20+C19+C18</f>
        <v>4</v>
      </c>
      <c r="D21" s="734"/>
      <c r="E21" s="734"/>
      <c r="F21" s="732"/>
      <c r="G21" s="732">
        <f>G18+G19+G20</f>
        <v>4</v>
      </c>
      <c r="H21" s="738"/>
    </row>
    <row r="22" s="719" customFormat="1" ht="54" customHeight="1" spans="1:8">
      <c r="A22" s="735">
        <v>6</v>
      </c>
      <c r="B22" s="740" t="s">
        <v>961</v>
      </c>
      <c r="C22" s="735">
        <v>4</v>
      </c>
      <c r="D22" s="736" t="s">
        <v>962</v>
      </c>
      <c r="E22" s="740" t="s">
        <v>963</v>
      </c>
      <c r="F22" s="735" t="s">
        <v>964</v>
      </c>
      <c r="G22" s="735">
        <v>4</v>
      </c>
      <c r="H22" s="738"/>
    </row>
    <row r="23" s="719" customFormat="1" ht="36" customHeight="1" spans="1:8">
      <c r="A23" s="735"/>
      <c r="B23" s="743"/>
      <c r="C23" s="735">
        <v>2</v>
      </c>
      <c r="D23" s="736" t="s">
        <v>965</v>
      </c>
      <c r="E23" s="743"/>
      <c r="F23" s="735" t="s">
        <v>966</v>
      </c>
      <c r="G23" s="735">
        <v>2</v>
      </c>
      <c r="H23" s="738"/>
    </row>
    <row r="24" s="719" customFormat="1" ht="31" customHeight="1" spans="1:8">
      <c r="A24" s="735"/>
      <c r="B24" s="732" t="s">
        <v>945</v>
      </c>
      <c r="C24" s="732">
        <f>C23+C22</f>
        <v>6</v>
      </c>
      <c r="D24" s="734"/>
      <c r="E24" s="734"/>
      <c r="F24" s="732"/>
      <c r="G24" s="732">
        <f>G22+G23</f>
        <v>6</v>
      </c>
      <c r="H24" s="738"/>
    </row>
    <row r="25" s="720" customFormat="1" ht="31" customHeight="1" spans="1:8">
      <c r="A25" s="732" t="s">
        <v>967</v>
      </c>
      <c r="B25" s="732" t="s">
        <v>968</v>
      </c>
      <c r="C25" s="732">
        <f>C28+C32+C35+C50+C52</f>
        <v>63</v>
      </c>
      <c r="D25" s="734" t="s">
        <v>969</v>
      </c>
      <c r="E25" s="734"/>
      <c r="F25" s="732"/>
      <c r="G25" s="732">
        <f>G28+G32+G35+G50+G52</f>
        <v>62.19</v>
      </c>
      <c r="H25" s="739"/>
    </row>
    <row r="26" s="719" customFormat="1" ht="45" customHeight="1" spans="1:8">
      <c r="A26" s="735">
        <v>7</v>
      </c>
      <c r="B26" s="740" t="s">
        <v>970</v>
      </c>
      <c r="C26" s="735">
        <v>5</v>
      </c>
      <c r="D26" s="736" t="s">
        <v>971</v>
      </c>
      <c r="E26" s="740" t="s">
        <v>972</v>
      </c>
      <c r="F26" s="744">
        <v>1</v>
      </c>
      <c r="G26" s="735">
        <v>4.2</v>
      </c>
      <c r="H26" s="738" t="s">
        <v>973</v>
      </c>
    </row>
    <row r="27" s="719" customFormat="1" ht="46" customHeight="1" spans="1:8">
      <c r="A27" s="735"/>
      <c r="B27" s="743"/>
      <c r="C27" s="735">
        <v>5</v>
      </c>
      <c r="D27" s="736" t="s">
        <v>974</v>
      </c>
      <c r="E27" s="743"/>
      <c r="F27" s="744">
        <v>1</v>
      </c>
      <c r="G27" s="735">
        <v>5</v>
      </c>
      <c r="H27" s="738"/>
    </row>
    <row r="28" s="719" customFormat="1" ht="31" customHeight="1" spans="1:8">
      <c r="A28" s="735"/>
      <c r="B28" s="732" t="s">
        <v>945</v>
      </c>
      <c r="C28" s="732">
        <f>C27+C26</f>
        <v>10</v>
      </c>
      <c r="D28" s="734"/>
      <c r="E28" s="734"/>
      <c r="F28" s="732"/>
      <c r="G28" s="732">
        <f>G26+G27</f>
        <v>9.2</v>
      </c>
      <c r="H28" s="738"/>
    </row>
    <row r="29" s="719" customFormat="1" ht="61" customHeight="1" spans="1:8">
      <c r="A29" s="740">
        <v>8</v>
      </c>
      <c r="B29" s="740" t="s">
        <v>650</v>
      </c>
      <c r="C29" s="735">
        <v>7</v>
      </c>
      <c r="D29" s="736" t="s">
        <v>975</v>
      </c>
      <c r="E29" s="740" t="s">
        <v>972</v>
      </c>
      <c r="F29" s="748">
        <v>1</v>
      </c>
      <c r="G29" s="735">
        <v>7</v>
      </c>
      <c r="H29" s="738"/>
    </row>
    <row r="30" s="719" customFormat="1" ht="51" customHeight="1" spans="1:8">
      <c r="A30" s="742"/>
      <c r="B30" s="742"/>
      <c r="C30" s="735">
        <v>5</v>
      </c>
      <c r="D30" s="736" t="s">
        <v>976</v>
      </c>
      <c r="E30" s="742"/>
      <c r="F30" s="744">
        <v>1</v>
      </c>
      <c r="G30" s="735">
        <v>5</v>
      </c>
      <c r="H30" s="738"/>
    </row>
    <row r="31" s="719" customFormat="1" ht="42" customHeight="1" spans="1:8">
      <c r="A31" s="742"/>
      <c r="B31" s="743"/>
      <c r="C31" s="735">
        <v>1</v>
      </c>
      <c r="D31" s="736" t="s">
        <v>977</v>
      </c>
      <c r="E31" s="743"/>
      <c r="F31" s="744">
        <v>1</v>
      </c>
      <c r="G31" s="735">
        <v>1</v>
      </c>
      <c r="H31" s="738"/>
    </row>
    <row r="32" s="719" customFormat="1" ht="31" customHeight="1" spans="1:8">
      <c r="A32" s="743"/>
      <c r="B32" s="732" t="s">
        <v>945</v>
      </c>
      <c r="C32" s="732">
        <f>C31+C30+C29</f>
        <v>13</v>
      </c>
      <c r="D32" s="734"/>
      <c r="E32" s="734"/>
      <c r="F32" s="732"/>
      <c r="G32" s="732">
        <f>G29+G30+G31</f>
        <v>13</v>
      </c>
      <c r="H32" s="738"/>
    </row>
    <row r="33" s="719" customFormat="1" ht="112" customHeight="1" spans="1:8">
      <c r="A33" s="735">
        <v>9</v>
      </c>
      <c r="B33" s="735" t="s">
        <v>978</v>
      </c>
      <c r="C33" s="735">
        <v>4</v>
      </c>
      <c r="D33" s="736" t="s">
        <v>979</v>
      </c>
      <c r="E33" s="740" t="s">
        <v>980</v>
      </c>
      <c r="F33" s="735" t="s">
        <v>981</v>
      </c>
      <c r="G33" s="735">
        <v>4</v>
      </c>
      <c r="H33" s="738"/>
    </row>
    <row r="34" s="719" customFormat="1" ht="62" customHeight="1" spans="1:8">
      <c r="A34" s="735">
        <v>9</v>
      </c>
      <c r="B34" s="735" t="s">
        <v>978</v>
      </c>
      <c r="C34" s="735">
        <v>4</v>
      </c>
      <c r="D34" s="736" t="s">
        <v>982</v>
      </c>
      <c r="E34" s="743"/>
      <c r="F34" s="735" t="s">
        <v>983</v>
      </c>
      <c r="G34" s="735">
        <v>4</v>
      </c>
      <c r="H34" s="738"/>
    </row>
    <row r="35" s="719" customFormat="1" ht="31" customHeight="1" spans="1:8">
      <c r="A35" s="735"/>
      <c r="B35" s="732" t="s">
        <v>945</v>
      </c>
      <c r="C35" s="732">
        <f>C34+C33</f>
        <v>8</v>
      </c>
      <c r="D35" s="734"/>
      <c r="E35" s="734"/>
      <c r="F35" s="732"/>
      <c r="G35" s="732">
        <f>G33+G34</f>
        <v>8</v>
      </c>
      <c r="H35" s="738"/>
    </row>
    <row r="36" s="719" customFormat="1" ht="35" customHeight="1" spans="1:8">
      <c r="A36" s="740">
        <v>10</v>
      </c>
      <c r="B36" s="740" t="s">
        <v>984</v>
      </c>
      <c r="C36" s="735"/>
      <c r="D36" s="734" t="s">
        <v>985</v>
      </c>
      <c r="E36" s="740" t="s">
        <v>986</v>
      </c>
      <c r="F36" s="732"/>
      <c r="G36" s="732"/>
      <c r="H36" s="738"/>
    </row>
    <row r="37" s="719" customFormat="1" ht="57" customHeight="1" spans="1:8">
      <c r="A37" s="742"/>
      <c r="B37" s="742"/>
      <c r="C37" s="735">
        <v>1</v>
      </c>
      <c r="D37" s="736" t="s">
        <v>987</v>
      </c>
      <c r="E37" s="742"/>
      <c r="F37" s="735" t="s">
        <v>988</v>
      </c>
      <c r="G37" s="735">
        <v>1</v>
      </c>
      <c r="H37" s="749"/>
    </row>
    <row r="38" s="719" customFormat="1" ht="36" customHeight="1" spans="1:8">
      <c r="A38" s="742"/>
      <c r="B38" s="742"/>
      <c r="C38" s="735">
        <v>1</v>
      </c>
      <c r="D38" s="736" t="s">
        <v>989</v>
      </c>
      <c r="E38" s="742"/>
      <c r="F38" s="735" t="s">
        <v>990</v>
      </c>
      <c r="G38" s="735">
        <v>1</v>
      </c>
      <c r="H38" s="738"/>
    </row>
    <row r="39" s="719" customFormat="1" ht="54" customHeight="1" spans="1:8">
      <c r="A39" s="742"/>
      <c r="B39" s="742"/>
      <c r="C39" s="735">
        <v>3</v>
      </c>
      <c r="D39" s="736" t="s">
        <v>991</v>
      </c>
      <c r="E39" s="742"/>
      <c r="F39" s="735" t="s">
        <v>943</v>
      </c>
      <c r="G39" s="735">
        <v>3</v>
      </c>
      <c r="H39" s="738"/>
    </row>
    <row r="40" s="719" customFormat="1" ht="198" customHeight="1" spans="1:8">
      <c r="A40" s="742"/>
      <c r="B40" s="735"/>
      <c r="C40" s="735">
        <v>3</v>
      </c>
      <c r="D40" s="736" t="s">
        <v>992</v>
      </c>
      <c r="E40" s="742"/>
      <c r="F40" s="735" t="s">
        <v>943</v>
      </c>
      <c r="G40" s="735">
        <v>3</v>
      </c>
      <c r="H40" s="738"/>
    </row>
    <row r="41" s="719" customFormat="1" ht="30" customHeight="1" spans="1:8">
      <c r="A41" s="742"/>
      <c r="B41" s="742"/>
      <c r="C41" s="735"/>
      <c r="D41" s="734" t="s">
        <v>993</v>
      </c>
      <c r="E41" s="742"/>
      <c r="F41" s="732"/>
      <c r="G41" s="735"/>
      <c r="H41" s="738"/>
    </row>
    <row r="42" s="719" customFormat="1" ht="84" customHeight="1" spans="1:8">
      <c r="A42" s="742"/>
      <c r="B42" s="735"/>
      <c r="C42" s="735">
        <v>5</v>
      </c>
      <c r="D42" s="736" t="s">
        <v>994</v>
      </c>
      <c r="E42" s="742"/>
      <c r="F42" s="735" t="s">
        <v>990</v>
      </c>
      <c r="G42" s="735">
        <v>5</v>
      </c>
      <c r="H42" s="738"/>
    </row>
    <row r="43" s="719" customFormat="1" ht="87" customHeight="1" spans="1:8">
      <c r="A43" s="742"/>
      <c r="B43" s="742"/>
      <c r="C43" s="735">
        <v>2.5</v>
      </c>
      <c r="D43" s="736" t="s">
        <v>995</v>
      </c>
      <c r="E43" s="742"/>
      <c r="F43" s="735" t="s">
        <v>654</v>
      </c>
      <c r="G43" s="735">
        <v>2.5</v>
      </c>
      <c r="H43" s="749"/>
    </row>
    <row r="44" s="719" customFormat="1" ht="68" customHeight="1" spans="1:8">
      <c r="A44" s="742"/>
      <c r="B44" s="735"/>
      <c r="C44" s="735">
        <v>2.5</v>
      </c>
      <c r="D44" s="736" t="s">
        <v>996</v>
      </c>
      <c r="E44" s="743"/>
      <c r="F44" s="735" t="s">
        <v>990</v>
      </c>
      <c r="G44" s="750">
        <v>2.5</v>
      </c>
      <c r="H44" s="738"/>
    </row>
    <row r="45" s="719" customFormat="1" ht="20" customHeight="1" spans="1:8">
      <c r="A45" s="742"/>
      <c r="B45" s="742"/>
      <c r="C45" s="735"/>
      <c r="D45" s="734" t="s">
        <v>997</v>
      </c>
      <c r="E45" s="743"/>
      <c r="F45" s="735"/>
      <c r="G45" s="735"/>
      <c r="H45" s="738"/>
    </row>
    <row r="46" s="719" customFormat="1" ht="90" customHeight="1" spans="1:8">
      <c r="A46" s="742"/>
      <c r="B46" s="735"/>
      <c r="C46" s="735">
        <v>1.75</v>
      </c>
      <c r="D46" s="736" t="s">
        <v>998</v>
      </c>
      <c r="E46" s="743"/>
      <c r="F46" s="743" t="s">
        <v>999</v>
      </c>
      <c r="G46" s="743">
        <v>1.74</v>
      </c>
      <c r="H46" s="738"/>
    </row>
    <row r="47" s="719" customFormat="1" ht="50" customHeight="1" spans="1:8">
      <c r="A47" s="742"/>
      <c r="B47" s="742"/>
      <c r="C47" s="735">
        <v>1.75</v>
      </c>
      <c r="D47" s="736" t="s">
        <v>1000</v>
      </c>
      <c r="E47" s="743"/>
      <c r="F47" s="735" t="s">
        <v>990</v>
      </c>
      <c r="G47" s="735">
        <v>1.75</v>
      </c>
      <c r="H47" s="738"/>
    </row>
    <row r="48" s="719" customFormat="1" ht="50" customHeight="1" spans="1:8">
      <c r="A48" s="742"/>
      <c r="B48" s="742"/>
      <c r="C48" s="735">
        <v>1</v>
      </c>
      <c r="D48" s="736" t="s">
        <v>1001</v>
      </c>
      <c r="E48" s="743"/>
      <c r="F48" s="735" t="s">
        <v>654</v>
      </c>
      <c r="G48" s="735">
        <v>1</v>
      </c>
      <c r="H48" s="738"/>
    </row>
    <row r="49" s="719" customFormat="1" ht="50" customHeight="1" spans="1:8">
      <c r="A49" s="742"/>
      <c r="B49" s="743"/>
      <c r="C49" s="735">
        <v>2.5</v>
      </c>
      <c r="D49" s="736" t="s">
        <v>1002</v>
      </c>
      <c r="E49" s="743"/>
      <c r="F49" s="735" t="s">
        <v>654</v>
      </c>
      <c r="G49" s="735">
        <v>2.5</v>
      </c>
      <c r="H49" s="738"/>
    </row>
    <row r="50" s="719" customFormat="1" ht="31" customHeight="1" spans="1:8">
      <c r="A50" s="743"/>
      <c r="B50" s="732" t="s">
        <v>945</v>
      </c>
      <c r="C50" s="732">
        <f>SUM(C36:C49)</f>
        <v>25</v>
      </c>
      <c r="D50" s="751"/>
      <c r="E50" s="751"/>
      <c r="F50" s="735"/>
      <c r="G50" s="732">
        <f>SUM(G36:G49)</f>
        <v>24.99</v>
      </c>
      <c r="H50" s="738"/>
    </row>
    <row r="51" s="719" customFormat="1" ht="71" customHeight="1" spans="1:8">
      <c r="A51" s="735">
        <v>11</v>
      </c>
      <c r="B51" s="735" t="s">
        <v>1003</v>
      </c>
      <c r="C51" s="735">
        <v>7</v>
      </c>
      <c r="D51" s="736" t="s">
        <v>1004</v>
      </c>
      <c r="E51" s="736" t="s">
        <v>931</v>
      </c>
      <c r="F51" s="735" t="s">
        <v>1005</v>
      </c>
      <c r="G51" s="735">
        <v>7</v>
      </c>
      <c r="H51" s="738"/>
    </row>
    <row r="52" s="719" customFormat="1" ht="31" customHeight="1" spans="1:8">
      <c r="A52" s="735"/>
      <c r="B52" s="732" t="s">
        <v>945</v>
      </c>
      <c r="C52" s="732">
        <v>7</v>
      </c>
      <c r="D52" s="751"/>
      <c r="E52" s="751"/>
      <c r="F52" s="732"/>
      <c r="G52" s="732">
        <v>7</v>
      </c>
      <c r="H52" s="738"/>
    </row>
    <row r="53" s="719" customFormat="1" ht="125" customHeight="1" spans="1:8">
      <c r="A53" s="740">
        <v>12</v>
      </c>
      <c r="B53" s="735" t="s">
        <v>1006</v>
      </c>
      <c r="C53" s="732">
        <v>5</v>
      </c>
      <c r="D53" s="751" t="s">
        <v>1007</v>
      </c>
      <c r="E53" s="735" t="s">
        <v>1008</v>
      </c>
      <c r="F53" s="735" t="s">
        <v>1009</v>
      </c>
      <c r="G53" s="735">
        <v>0</v>
      </c>
      <c r="H53" s="738"/>
    </row>
    <row r="54" s="719" customFormat="1" ht="31" customHeight="1" spans="1:8">
      <c r="A54" s="743"/>
      <c r="B54" s="732" t="s">
        <v>945</v>
      </c>
      <c r="C54" s="732">
        <f>C53</f>
        <v>5</v>
      </c>
      <c r="D54" s="751"/>
      <c r="E54" s="751"/>
      <c r="F54" s="732"/>
      <c r="G54" s="732">
        <f>SUM(G53:G53)</f>
        <v>0</v>
      </c>
      <c r="H54" s="738"/>
    </row>
    <row r="55" s="720" customFormat="1" ht="31" customHeight="1" spans="1:8">
      <c r="A55" s="732" t="s">
        <v>1010</v>
      </c>
      <c r="B55" s="732" t="s">
        <v>1011</v>
      </c>
      <c r="C55" s="732" t="s">
        <v>1012</v>
      </c>
      <c r="D55" s="752"/>
      <c r="E55" s="752"/>
      <c r="F55" s="732"/>
      <c r="G55" s="732">
        <v>0</v>
      </c>
      <c r="H55" s="738"/>
    </row>
    <row r="56" s="719" customFormat="1" ht="45" customHeight="1" spans="1:8">
      <c r="A56" s="735">
        <v>13</v>
      </c>
      <c r="B56" s="735" t="s">
        <v>1013</v>
      </c>
      <c r="C56" s="735">
        <v>3</v>
      </c>
      <c r="D56" s="736" t="s">
        <v>1014</v>
      </c>
      <c r="E56" s="736" t="s">
        <v>1015</v>
      </c>
      <c r="F56" s="735" t="s">
        <v>1013</v>
      </c>
      <c r="G56" s="735">
        <v>0</v>
      </c>
      <c r="H56" s="738"/>
    </row>
    <row r="57" s="719" customFormat="1" ht="45" customHeight="1" spans="1:8">
      <c r="A57" s="735">
        <v>14</v>
      </c>
      <c r="B57" s="735" t="s">
        <v>1016</v>
      </c>
      <c r="C57" s="740">
        <v>-5</v>
      </c>
      <c r="D57" s="736" t="s">
        <v>1017</v>
      </c>
      <c r="E57" s="736" t="s">
        <v>1018</v>
      </c>
      <c r="F57" s="735" t="s">
        <v>268</v>
      </c>
      <c r="G57" s="735">
        <v>0</v>
      </c>
      <c r="H57" s="738"/>
    </row>
    <row r="58" s="719" customFormat="1" ht="54" customHeight="1" spans="1:8">
      <c r="A58" s="735">
        <v>15</v>
      </c>
      <c r="B58" s="735" t="s">
        <v>1019</v>
      </c>
      <c r="C58" s="735">
        <v>-10</v>
      </c>
      <c r="D58" s="736" t="s">
        <v>1020</v>
      </c>
      <c r="E58" s="736" t="s">
        <v>1021</v>
      </c>
      <c r="F58" s="735" t="s">
        <v>268</v>
      </c>
      <c r="G58" s="735">
        <v>0</v>
      </c>
      <c r="H58" s="738"/>
    </row>
    <row r="59" s="719" customFormat="1" ht="161" customHeight="1" spans="1:8">
      <c r="A59" s="735">
        <v>16</v>
      </c>
      <c r="B59" s="735" t="s">
        <v>1022</v>
      </c>
      <c r="C59" s="735">
        <v>-15</v>
      </c>
      <c r="D59" s="736" t="s">
        <v>1023</v>
      </c>
      <c r="E59" s="736" t="s">
        <v>1024</v>
      </c>
      <c r="F59" s="735" t="s">
        <v>268</v>
      </c>
      <c r="G59" s="735">
        <v>0</v>
      </c>
      <c r="H59" s="738"/>
    </row>
    <row r="60" s="719" customFormat="1" ht="161" customHeight="1" spans="1:8">
      <c r="A60" s="735">
        <v>17</v>
      </c>
      <c r="B60" s="735" t="s">
        <v>1025</v>
      </c>
      <c r="C60" s="735">
        <v>-4</v>
      </c>
      <c r="D60" s="736" t="s">
        <v>1026</v>
      </c>
      <c r="E60" s="736" t="s">
        <v>972</v>
      </c>
      <c r="F60" s="735" t="s">
        <v>268</v>
      </c>
      <c r="G60" s="735">
        <v>0</v>
      </c>
      <c r="H60" s="738"/>
    </row>
    <row r="61" ht="31" customHeight="1" spans="1:8">
      <c r="A61" s="753"/>
      <c r="B61" s="732" t="s">
        <v>829</v>
      </c>
      <c r="C61" s="732" t="s">
        <v>1027</v>
      </c>
      <c r="D61" s="754"/>
      <c r="E61" s="754"/>
      <c r="F61" s="755"/>
      <c r="G61" s="732">
        <f>G25+G7+G4</f>
        <v>99.19</v>
      </c>
      <c r="H61" s="739"/>
    </row>
    <row r="62" ht="31" customHeight="1" spans="1:8">
      <c r="A62" s="753"/>
      <c r="B62" s="732" t="s">
        <v>1028</v>
      </c>
      <c r="C62" s="732" t="s">
        <v>1027</v>
      </c>
      <c r="D62" s="754"/>
      <c r="E62" s="754"/>
      <c r="F62" s="755"/>
      <c r="G62" s="732">
        <f>G61+G55</f>
        <v>99.19</v>
      </c>
      <c r="H62" s="733"/>
    </row>
  </sheetData>
  <autoFilter xmlns:etc="http://www.wps.cn/officeDocument/2017/etCustomData" ref="A3:K62" etc:filterBottomFollowUsedRange="0">
    <extLst/>
  </autoFilter>
  <mergeCells count="32">
    <mergeCell ref="A2:H2"/>
    <mergeCell ref="A8:A11"/>
    <mergeCell ref="A12:A17"/>
    <mergeCell ref="A18:A19"/>
    <mergeCell ref="A20:A21"/>
    <mergeCell ref="A22:A24"/>
    <mergeCell ref="A26:A28"/>
    <mergeCell ref="A29:A32"/>
    <mergeCell ref="A34:A35"/>
    <mergeCell ref="A36:A50"/>
    <mergeCell ref="A51:A52"/>
    <mergeCell ref="A53:A54"/>
    <mergeCell ref="B8:B10"/>
    <mergeCell ref="B12:B16"/>
    <mergeCell ref="B18:B19"/>
    <mergeCell ref="B22:B23"/>
    <mergeCell ref="B26:B27"/>
    <mergeCell ref="B29:B31"/>
    <mergeCell ref="B36:B49"/>
    <mergeCell ref="C12:C13"/>
    <mergeCell ref="D12:D13"/>
    <mergeCell ref="E8:E10"/>
    <mergeCell ref="E12:E16"/>
    <mergeCell ref="E18:E20"/>
    <mergeCell ref="E22:E23"/>
    <mergeCell ref="E26:E27"/>
    <mergeCell ref="E29:E31"/>
    <mergeCell ref="E33:E34"/>
    <mergeCell ref="E36:E44"/>
    <mergeCell ref="F12:F13"/>
    <mergeCell ref="G12:G13"/>
    <mergeCell ref="H12:H13"/>
  </mergeCells>
  <pageMargins left="0.7" right="0.7" top="0.75" bottom="0.75" header="0.3" footer="0.3"/>
  <pageSetup paperSize="9" scale="62" fitToHeight="0"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4"/>
  <sheetViews>
    <sheetView zoomScale="115" zoomScaleNormal="115" workbookViewId="0">
      <selection activeCell="D5" sqref="D5:F5"/>
    </sheetView>
  </sheetViews>
  <sheetFormatPr defaultColWidth="9" defaultRowHeight="15" outlineLevelCol="7"/>
  <cols>
    <col min="1" max="1" width="4.625" style="220" customWidth="1"/>
    <col min="2" max="2" width="10.2166666666667" style="220" customWidth="1"/>
    <col min="3" max="3" width="10.975" style="220" customWidth="1"/>
    <col min="4" max="4" width="18.9083333333333" style="220" customWidth="1"/>
    <col min="5" max="5" width="18.625" style="220" customWidth="1"/>
    <col min="6" max="7" width="9.625" style="220" customWidth="1"/>
    <col min="8" max="8" width="27.825" style="220" customWidth="1"/>
    <col min="9" max="16384" width="9" style="220"/>
  </cols>
  <sheetData>
    <row r="1" s="217" customFormat="1" ht="15.75" spans="1:8">
      <c r="A1" s="221" t="s">
        <v>1029</v>
      </c>
    </row>
    <row r="2" s="218" customFormat="1" ht="21" spans="1:8">
      <c r="A2" s="703" t="s">
        <v>1030</v>
      </c>
      <c r="B2" s="703"/>
      <c r="C2" s="703"/>
      <c r="D2" s="703"/>
      <c r="E2" s="703"/>
      <c r="F2" s="703"/>
      <c r="G2" s="703"/>
      <c r="H2" s="703"/>
    </row>
    <row r="3" s="218" customFormat="1" customHeight="1" spans="1:8">
      <c r="A3" s="704" t="s">
        <v>1031</v>
      </c>
      <c r="B3" s="223"/>
      <c r="C3" s="223"/>
      <c r="D3" s="223"/>
      <c r="E3" s="223"/>
      <c r="F3" s="223"/>
      <c r="G3" s="223"/>
      <c r="H3" s="223"/>
    </row>
    <row r="4" s="218" customFormat="1" ht="22" customHeight="1" spans="1:8">
      <c r="A4" s="705" t="s">
        <v>1032</v>
      </c>
      <c r="B4" s="439"/>
      <c r="C4" s="439"/>
      <c r="D4" s="439"/>
      <c r="E4" s="226"/>
      <c r="F4" s="226"/>
      <c r="G4" s="226"/>
      <c r="H4" s="706" t="s">
        <v>1033</v>
      </c>
    </row>
    <row r="5" s="219" customFormat="1" ht="29" customHeight="1" spans="1:8">
      <c r="A5" s="227" t="s">
        <v>1034</v>
      </c>
      <c r="B5" s="227"/>
      <c r="C5" s="227"/>
      <c r="D5" s="707" t="s">
        <v>1035</v>
      </c>
      <c r="E5" s="229"/>
      <c r="F5" s="230"/>
      <c r="G5" s="227" t="s">
        <v>1036</v>
      </c>
      <c r="H5" s="227" t="s">
        <v>760</v>
      </c>
    </row>
    <row r="6" s="219" customFormat="1" ht="25" customHeight="1" spans="1:8">
      <c r="A6" s="227" t="s">
        <v>1037</v>
      </c>
      <c r="B6" s="227"/>
      <c r="C6" s="227"/>
      <c r="D6" s="528" t="s">
        <v>1038</v>
      </c>
      <c r="E6" s="227"/>
      <c r="F6" s="227"/>
      <c r="G6" s="227"/>
      <c r="H6" s="227"/>
    </row>
    <row r="7" s="219" customFormat="1" ht="25" customHeight="1" spans="1:8">
      <c r="A7" s="227" t="s">
        <v>1039</v>
      </c>
      <c r="B7" s="227"/>
      <c r="C7" s="227"/>
      <c r="D7" s="227" t="s">
        <v>1040</v>
      </c>
      <c r="E7" s="227"/>
      <c r="F7" s="227" t="s">
        <v>1041</v>
      </c>
      <c r="G7" s="227" t="s">
        <v>1042</v>
      </c>
      <c r="H7" s="227"/>
    </row>
    <row r="8" s="219" customFormat="1" ht="25" customHeight="1" spans="1:8">
      <c r="A8" s="227" t="s">
        <v>1043</v>
      </c>
      <c r="B8" s="227"/>
      <c r="C8" s="227"/>
      <c r="D8" s="231"/>
      <c r="E8" s="227" t="s">
        <v>1044</v>
      </c>
      <c r="F8" s="227" t="s">
        <v>1045</v>
      </c>
      <c r="G8" s="227"/>
      <c r="H8" s="232" t="s">
        <v>1046</v>
      </c>
    </row>
    <row r="9" s="219" customFormat="1" ht="25" customHeight="1" spans="1:8">
      <c r="A9" s="227"/>
      <c r="B9" s="227"/>
      <c r="C9" s="227"/>
      <c r="D9" s="231" t="s">
        <v>1047</v>
      </c>
      <c r="E9" s="227">
        <v>1444</v>
      </c>
      <c r="F9" s="239">
        <v>1444</v>
      </c>
      <c r="G9" s="232"/>
      <c r="H9" s="233">
        <v>1</v>
      </c>
    </row>
    <row r="10" s="219" customFormat="1" ht="25" customHeight="1" spans="1:8">
      <c r="A10" s="227"/>
      <c r="B10" s="227"/>
      <c r="C10" s="227"/>
      <c r="D10" s="231" t="s">
        <v>1048</v>
      </c>
      <c r="E10" s="227">
        <v>1444</v>
      </c>
      <c r="F10" s="227">
        <v>1444</v>
      </c>
      <c r="G10" s="227"/>
      <c r="H10" s="233">
        <v>1</v>
      </c>
    </row>
    <row r="11" s="219" customFormat="1" ht="25" customHeight="1" spans="1:8">
      <c r="A11" s="227"/>
      <c r="B11" s="227"/>
      <c r="C11" s="227"/>
      <c r="D11" s="231" t="s">
        <v>1049</v>
      </c>
      <c r="E11" s="227"/>
      <c r="F11" s="227"/>
      <c r="G11" s="227"/>
      <c r="H11" s="232"/>
    </row>
    <row r="12" s="219" customFormat="1" ht="25" customHeight="1" spans="1:8">
      <c r="A12" s="227"/>
      <c r="B12" s="227"/>
      <c r="C12" s="227"/>
      <c r="D12" s="234" t="s">
        <v>1050</v>
      </c>
      <c r="E12" s="227"/>
      <c r="F12" s="227"/>
      <c r="G12" s="227"/>
      <c r="H12" s="232"/>
    </row>
    <row r="13" s="219" customFormat="1" ht="25" customHeight="1" spans="1:8">
      <c r="A13" s="227" t="s">
        <v>1051</v>
      </c>
      <c r="B13" s="227"/>
      <c r="C13" s="227"/>
      <c r="D13" s="234"/>
      <c r="E13" s="227" t="s">
        <v>1052</v>
      </c>
      <c r="F13" s="227"/>
      <c r="G13" s="227"/>
      <c r="H13" s="227" t="s">
        <v>1053</v>
      </c>
    </row>
    <row r="14" s="219" customFormat="1" ht="25" customHeight="1" spans="1:8">
      <c r="A14" s="227"/>
      <c r="B14" s="227"/>
      <c r="C14" s="227"/>
      <c r="D14" s="234" t="s">
        <v>1054</v>
      </c>
      <c r="E14" s="239" t="s">
        <v>1055</v>
      </c>
      <c r="F14" s="227"/>
      <c r="G14" s="232"/>
      <c r="H14" s="227" t="s">
        <v>764</v>
      </c>
    </row>
    <row r="15" s="219" customFormat="1" ht="25" customHeight="1" spans="1:8">
      <c r="A15" s="227"/>
      <c r="B15" s="227"/>
      <c r="C15" s="227"/>
      <c r="D15" s="234" t="s">
        <v>1056</v>
      </c>
      <c r="E15" s="239" t="s">
        <v>1057</v>
      </c>
      <c r="F15" s="227"/>
      <c r="G15" s="232"/>
      <c r="H15" s="227" t="s">
        <v>764</v>
      </c>
    </row>
    <row r="16" s="219" customFormat="1" ht="25" customHeight="1" spans="1:8">
      <c r="A16" s="227"/>
      <c r="B16" s="227"/>
      <c r="C16" s="227"/>
      <c r="D16" s="234" t="s">
        <v>1058</v>
      </c>
      <c r="E16" s="239" t="s">
        <v>1059</v>
      </c>
      <c r="F16" s="227"/>
      <c r="G16" s="232"/>
      <c r="H16" s="227" t="s">
        <v>764</v>
      </c>
    </row>
    <row r="17" s="219" customFormat="1" ht="25" customHeight="1" spans="1:8">
      <c r="A17" s="227"/>
      <c r="B17" s="227"/>
      <c r="C17" s="227"/>
      <c r="D17" s="234" t="s">
        <v>1060</v>
      </c>
      <c r="E17" s="239" t="s">
        <v>1061</v>
      </c>
      <c r="F17" s="227"/>
      <c r="G17" s="232"/>
      <c r="H17" s="227" t="s">
        <v>764</v>
      </c>
    </row>
    <row r="18" s="219" customFormat="1" ht="25" customHeight="1" spans="1:8">
      <c r="A18" s="227"/>
      <c r="B18" s="227"/>
      <c r="C18" s="227"/>
      <c r="D18" s="234" t="s">
        <v>1062</v>
      </c>
      <c r="E18" s="239" t="s">
        <v>1063</v>
      </c>
      <c r="F18" s="227"/>
      <c r="G18" s="232"/>
      <c r="H18" s="227" t="s">
        <v>764</v>
      </c>
    </row>
    <row r="19" s="219" customFormat="1" ht="25" customHeight="1" spans="1:8">
      <c r="A19" s="227"/>
      <c r="B19" s="227"/>
      <c r="C19" s="227"/>
      <c r="D19" s="234" t="s">
        <v>1064</v>
      </c>
      <c r="E19" s="239" t="s">
        <v>1065</v>
      </c>
      <c r="F19" s="227"/>
      <c r="G19" s="232"/>
      <c r="H19" s="227" t="s">
        <v>764</v>
      </c>
    </row>
    <row r="20" s="219" customFormat="1" ht="25" customHeight="1" spans="1:8">
      <c r="A20" s="227"/>
      <c r="B20" s="227"/>
      <c r="C20" s="227"/>
      <c r="D20" s="234" t="s">
        <v>1066</v>
      </c>
      <c r="E20" s="239" t="s">
        <v>1065</v>
      </c>
      <c r="F20" s="227"/>
      <c r="G20" s="232"/>
      <c r="H20" s="227" t="s">
        <v>764</v>
      </c>
    </row>
    <row r="21" s="219" customFormat="1" ht="25" customHeight="1" spans="1:8">
      <c r="A21" s="235" t="s">
        <v>1067</v>
      </c>
      <c r="B21" s="236" t="s">
        <v>1068</v>
      </c>
      <c r="C21" s="237"/>
      <c r="D21" s="238"/>
      <c r="E21" s="232"/>
      <c r="F21" s="239" t="s">
        <v>1069</v>
      </c>
      <c r="G21" s="238"/>
      <c r="H21" s="232"/>
    </row>
    <row r="22" s="219" customFormat="1" ht="39" customHeight="1" spans="1:8">
      <c r="A22" s="240"/>
      <c r="B22" s="531" t="s">
        <v>1070</v>
      </c>
      <c r="C22" s="531"/>
      <c r="D22" s="531"/>
      <c r="E22" s="531"/>
      <c r="F22" s="241" t="s">
        <v>1071</v>
      </c>
      <c r="G22" s="241"/>
      <c r="H22" s="241"/>
    </row>
    <row r="23" s="219" customFormat="1" ht="25" customHeight="1" spans="1:8">
      <c r="A23" s="708" t="s">
        <v>38</v>
      </c>
      <c r="B23" s="693" t="s">
        <v>1072</v>
      </c>
      <c r="C23" s="227" t="s">
        <v>1073</v>
      </c>
      <c r="D23" s="227" t="s">
        <v>1074</v>
      </c>
      <c r="E23" s="227"/>
      <c r="F23" s="243" t="s">
        <v>1075</v>
      </c>
      <c r="G23" s="243" t="s">
        <v>1076</v>
      </c>
      <c r="H23" s="227" t="s">
        <v>1077</v>
      </c>
    </row>
    <row r="24" s="219" customFormat="1" ht="25" customHeight="1" spans="1:8">
      <c r="A24" s="709"/>
      <c r="B24" s="245" t="s">
        <v>1078</v>
      </c>
      <c r="C24" s="245" t="s">
        <v>1079</v>
      </c>
      <c r="D24" s="227" t="s">
        <v>1080</v>
      </c>
      <c r="E24" s="239"/>
      <c r="F24" s="710" t="s">
        <v>1081</v>
      </c>
      <c r="G24" s="710" t="s">
        <v>1082</v>
      </c>
      <c r="H24" s="232" t="s">
        <v>1083</v>
      </c>
    </row>
    <row r="25" s="219" customFormat="1" ht="25" customHeight="1" spans="1:8">
      <c r="A25" s="709"/>
      <c r="B25" s="247"/>
      <c r="C25" s="247"/>
      <c r="D25" s="239" t="s">
        <v>1084</v>
      </c>
      <c r="E25" s="238"/>
      <c r="F25" s="711" t="s">
        <v>1085</v>
      </c>
      <c r="G25" s="712" t="s">
        <v>1086</v>
      </c>
      <c r="H25" s="232" t="s">
        <v>1083</v>
      </c>
    </row>
    <row r="26" s="219" customFormat="1" ht="25" customHeight="1" spans="1:8">
      <c r="A26" s="709"/>
      <c r="B26" s="247"/>
      <c r="C26" s="256" t="s">
        <v>1087</v>
      </c>
      <c r="D26" s="227" t="s">
        <v>1088</v>
      </c>
      <c r="E26" s="239"/>
      <c r="F26" s="713">
        <v>1</v>
      </c>
      <c r="G26" s="714">
        <v>1</v>
      </c>
      <c r="H26" s="232" t="s">
        <v>1083</v>
      </c>
    </row>
    <row r="27" s="219" customFormat="1" ht="25" customHeight="1" spans="1:8">
      <c r="A27" s="709"/>
      <c r="B27" s="247"/>
      <c r="C27" s="256" t="s">
        <v>118</v>
      </c>
      <c r="D27" s="239" t="s">
        <v>1089</v>
      </c>
      <c r="E27" s="238"/>
      <c r="F27" s="713">
        <v>1</v>
      </c>
      <c r="G27" s="714">
        <v>1</v>
      </c>
      <c r="H27" s="232" t="s">
        <v>1083</v>
      </c>
    </row>
    <row r="28" s="219" customFormat="1" ht="25" customHeight="1" spans="1:8">
      <c r="A28" s="709"/>
      <c r="B28" s="247"/>
      <c r="C28" s="245"/>
      <c r="D28" s="239" t="s">
        <v>1090</v>
      </c>
      <c r="E28" s="238"/>
      <c r="F28" s="710" t="s">
        <v>1091</v>
      </c>
      <c r="G28" s="714">
        <v>0.95</v>
      </c>
      <c r="H28" s="232" t="s">
        <v>1083</v>
      </c>
    </row>
    <row r="29" s="219" customFormat="1" ht="25" customHeight="1" spans="1:8">
      <c r="A29" s="709"/>
      <c r="B29" s="247"/>
      <c r="C29" s="245" t="s">
        <v>1092</v>
      </c>
      <c r="D29" s="227" t="s">
        <v>1093</v>
      </c>
      <c r="E29" s="227"/>
      <c r="F29" s="240" t="s">
        <v>1094</v>
      </c>
      <c r="G29" s="240">
        <v>76.27</v>
      </c>
      <c r="H29" s="232" t="s">
        <v>1083</v>
      </c>
    </row>
    <row r="30" s="219" customFormat="1" ht="25" customHeight="1" spans="1:8">
      <c r="A30" s="709"/>
      <c r="B30" s="245" t="s">
        <v>1095</v>
      </c>
      <c r="C30" s="256" t="s">
        <v>1096</v>
      </c>
      <c r="D30" s="227" t="s">
        <v>1097</v>
      </c>
      <c r="E30" s="227"/>
      <c r="F30" s="243" t="s">
        <v>1098</v>
      </c>
      <c r="G30" s="243" t="s">
        <v>1098</v>
      </c>
      <c r="H30" s="232" t="s">
        <v>1083</v>
      </c>
    </row>
    <row r="31" s="219" customFormat="1" ht="25" customHeight="1" spans="1:8">
      <c r="A31" s="709"/>
      <c r="B31" s="247"/>
      <c r="C31" s="256"/>
      <c r="D31" s="239" t="s">
        <v>1099</v>
      </c>
      <c r="E31" s="238"/>
      <c r="F31" s="710" t="s">
        <v>1100</v>
      </c>
      <c r="G31" s="710" t="s">
        <v>1100</v>
      </c>
      <c r="H31" s="232" t="s">
        <v>1083</v>
      </c>
    </row>
    <row r="32" s="219" customFormat="1" ht="25" customHeight="1" spans="1:8">
      <c r="A32" s="709"/>
      <c r="B32" s="247"/>
      <c r="C32" s="256" t="s">
        <v>1101</v>
      </c>
      <c r="D32" s="227" t="s">
        <v>1102</v>
      </c>
      <c r="E32" s="239"/>
      <c r="F32" s="227" t="s">
        <v>1083</v>
      </c>
      <c r="G32" s="227" t="s">
        <v>1083</v>
      </c>
      <c r="H32" s="232" t="s">
        <v>1083</v>
      </c>
    </row>
    <row r="33" s="219" customFormat="1" ht="25" customHeight="1" spans="1:8">
      <c r="A33" s="709"/>
      <c r="B33" s="247"/>
      <c r="C33" s="245" t="s">
        <v>140</v>
      </c>
      <c r="D33" s="239" t="s">
        <v>1103</v>
      </c>
      <c r="E33" s="238"/>
      <c r="F33" s="227" t="s">
        <v>1104</v>
      </c>
      <c r="G33" s="227" t="s">
        <v>1105</v>
      </c>
      <c r="H33" s="232" t="s">
        <v>1083</v>
      </c>
    </row>
    <row r="34" s="219" customFormat="1" ht="25" customHeight="1" spans="1:8">
      <c r="A34" s="709"/>
      <c r="B34" s="245" t="s">
        <v>1106</v>
      </c>
      <c r="C34" s="715" t="s">
        <v>1107</v>
      </c>
      <c r="D34" s="239" t="s">
        <v>1108</v>
      </c>
      <c r="E34" s="238"/>
      <c r="F34" s="710" t="s">
        <v>1091</v>
      </c>
      <c r="G34" s="714">
        <v>0.95</v>
      </c>
      <c r="H34" s="232" t="s">
        <v>1083</v>
      </c>
    </row>
    <row r="35" s="219" customFormat="1" ht="25" customHeight="1" spans="1:8">
      <c r="A35" s="716" t="s">
        <v>1109</v>
      </c>
      <c r="B35" s="239" t="s">
        <v>1083</v>
      </c>
      <c r="C35" s="238"/>
      <c r="D35" s="238"/>
      <c r="E35" s="238"/>
      <c r="F35" s="237"/>
      <c r="G35" s="237"/>
      <c r="H35" s="232"/>
    </row>
    <row r="36" s="219" customFormat="1" ht="20" customHeight="1" spans="1:8">
      <c r="A36" s="227" t="s">
        <v>1110</v>
      </c>
      <c r="B36" s="258" t="s">
        <v>1111</v>
      </c>
      <c r="C36" s="259"/>
      <c r="D36" s="259"/>
      <c r="E36" s="259"/>
      <c r="F36" s="259"/>
      <c r="G36" s="259"/>
      <c r="H36" s="260"/>
    </row>
    <row r="37" s="219" customFormat="1" ht="39" customHeight="1" spans="1:8">
      <c r="A37" s="261" t="s">
        <v>1112</v>
      </c>
      <c r="B37" s="261"/>
      <c r="C37" s="261"/>
      <c r="D37" s="261"/>
      <c r="E37" s="261"/>
      <c r="F37" s="261"/>
      <c r="G37" s="261"/>
      <c r="H37" s="261"/>
    </row>
    <row r="38" s="219" customFormat="1" ht="47" customHeight="1" spans="1:8">
      <c r="A38" s="261"/>
      <c r="B38" s="261"/>
      <c r="C38" s="261"/>
      <c r="D38" s="261"/>
      <c r="E38" s="261"/>
      <c r="F38" s="261"/>
      <c r="G38" s="261"/>
      <c r="H38" s="261"/>
    </row>
    <row r="39" s="218" customFormat="1" ht="39" customHeight="1" spans="1:8">
      <c r="A39" s="262"/>
      <c r="B39" s="262"/>
      <c r="C39" s="262"/>
      <c r="D39" s="262"/>
      <c r="E39" s="262"/>
      <c r="F39" s="262"/>
      <c r="G39" s="262"/>
      <c r="H39" s="262"/>
    </row>
    <row r="40" s="218" customFormat="1" ht="39" customHeight="1"/>
    <row r="41" s="218" customFormat="1" ht="39" customHeight="1"/>
    <row r="42" s="218" customFormat="1" ht="39" customHeight="1"/>
    <row r="43" s="218" customFormat="1"/>
    <row r="44" s="218" customFormat="1"/>
    <row r="45" s="218" customFormat="1"/>
    <row r="46" s="218" customFormat="1"/>
    <row r="47" s="218" customFormat="1"/>
    <row r="48" s="218" customFormat="1"/>
    <row r="49" s="218" customFormat="1"/>
    <row r="50" s="218" customFormat="1"/>
    <row r="51" s="218" customFormat="1"/>
    <row r="52" s="218" customFormat="1"/>
    <row r="53" s="218" customFormat="1"/>
    <row r="54" s="218" customFormat="1"/>
    <row r="55" s="218" customFormat="1"/>
    <row r="56" s="218" customFormat="1"/>
    <row r="57" s="218" customFormat="1"/>
    <row r="58" s="218" customFormat="1"/>
    <row r="59" s="218" customFormat="1"/>
    <row r="60" s="218" customFormat="1"/>
    <row r="61" s="218" customFormat="1"/>
    <row r="62" s="218" customFormat="1"/>
    <row r="63" s="218" customFormat="1"/>
    <row r="64" s="218" customFormat="1"/>
    <row r="65" s="218" customFormat="1"/>
    <row r="66" s="218" customFormat="1"/>
    <row r="67" s="218" customFormat="1"/>
    <row r="68" s="218" customFormat="1"/>
    <row r="69" s="218" customFormat="1"/>
    <row r="70" s="218" customFormat="1"/>
    <row r="71" s="218" customFormat="1"/>
    <row r="72" s="218" customFormat="1"/>
    <row r="73" s="218" customFormat="1"/>
    <row r="74" s="218" customFormat="1"/>
    <row r="75" s="218" customFormat="1"/>
    <row r="76" s="218" customFormat="1"/>
    <row r="77" s="218" customFormat="1"/>
    <row r="78" s="218" customFormat="1"/>
    <row r="79" s="218" customFormat="1"/>
    <row r="80" s="218" customFormat="1"/>
    <row r="81" s="218" customFormat="1"/>
    <row r="82" s="218" customFormat="1"/>
    <row r="83" s="218" customFormat="1"/>
    <row r="84" s="218" customFormat="1"/>
    <row r="85" s="218" customFormat="1"/>
    <row r="86" s="218" customFormat="1"/>
    <row r="87" s="218" customFormat="1"/>
    <row r="88" s="218" customFormat="1"/>
    <row r="89" s="218" customFormat="1"/>
    <row r="90" s="218" customFormat="1"/>
    <row r="91" s="218" customFormat="1"/>
    <row r="92" s="218" customFormat="1"/>
    <row r="93" s="218" customFormat="1"/>
    <row r="94" s="218" customFormat="1"/>
    <row r="95" s="218" customFormat="1"/>
    <row r="96" s="218" customFormat="1"/>
    <row r="97" s="218" customFormat="1"/>
    <row r="98" s="218" customFormat="1"/>
    <row r="99" s="218" customFormat="1"/>
    <row r="100" s="218" customFormat="1"/>
    <row r="101" s="218" customFormat="1"/>
    <row r="102" s="218" customFormat="1"/>
    <row r="103" s="218" customFormat="1"/>
    <row r="104" s="218" customFormat="1"/>
    <row r="105" s="218" customFormat="1"/>
    <row r="106" s="218" customFormat="1"/>
    <row r="107" s="218" customFormat="1"/>
    <row r="108" s="218" customFormat="1"/>
    <row r="109" s="218" customFormat="1"/>
    <row r="110" s="218" customFormat="1"/>
    <row r="111" s="218" customFormat="1"/>
    <row r="112" s="218" customFormat="1"/>
    <row r="113" s="218" customFormat="1"/>
    <row r="114" s="218" customFormat="1"/>
    <row r="115" s="218" customFormat="1"/>
    <row r="116" s="218" customFormat="1"/>
    <row r="117" s="218" customFormat="1"/>
    <row r="118" s="218" customFormat="1"/>
    <row r="119" s="218" customFormat="1"/>
    <row r="120" s="218" customFormat="1"/>
    <row r="121" s="218" customFormat="1"/>
    <row r="122" s="218" customFormat="1"/>
    <row r="123" s="218" customFormat="1"/>
    <row r="124" s="218" customFormat="1"/>
    <row r="125" s="218" customFormat="1"/>
    <row r="126" s="218" customFormat="1"/>
    <row r="127" s="218" customFormat="1"/>
    <row r="128" s="218" customFormat="1"/>
    <row r="129" s="218" customFormat="1"/>
    <row r="130" s="218" customFormat="1"/>
    <row r="131" s="218" customFormat="1"/>
    <row r="132" s="218" customFormat="1"/>
    <row r="133" s="218" customFormat="1"/>
    <row r="134" s="218" customFormat="1"/>
    <row r="135" s="218" customFormat="1"/>
    <row r="136" s="218" customFormat="1"/>
    <row r="137" s="218" customFormat="1"/>
    <row r="138" s="218" customFormat="1"/>
    <row r="139" s="218" customFormat="1"/>
    <row r="140" s="218" customFormat="1"/>
    <row r="141" s="218" customFormat="1"/>
    <row r="142" s="218" customFormat="1"/>
    <row r="143" s="218" customFormat="1"/>
    <row r="144" s="218" customFormat="1"/>
    <row r="145" s="218" customFormat="1"/>
    <row r="146" s="218" customFormat="1"/>
    <row r="147" s="218" customFormat="1"/>
    <row r="148" s="218" customFormat="1"/>
    <row r="149" s="218" customFormat="1"/>
    <row r="150" s="218" customFormat="1"/>
    <row r="151" s="218" customFormat="1"/>
    <row r="152" s="218" customFormat="1"/>
    <row r="153" s="218" customFormat="1"/>
    <row r="154" s="218" customFormat="1"/>
    <row r="155" s="218" customFormat="1"/>
    <row r="156" s="218" customFormat="1"/>
    <row r="157" s="218" customFormat="1"/>
    <row r="158" s="218" customFormat="1"/>
    <row r="159" s="218" customFormat="1"/>
    <row r="160" s="218" customFormat="1"/>
    <row r="161" s="218" customFormat="1"/>
    <row r="162" s="218" customFormat="1"/>
    <row r="163" s="218" customFormat="1"/>
    <row r="164" s="218" customFormat="1"/>
    <row r="165" s="218" customFormat="1"/>
    <row r="166" s="218" customFormat="1"/>
    <row r="167" s="218" customFormat="1"/>
    <row r="168" s="218" customFormat="1"/>
    <row r="169" s="218" customFormat="1"/>
    <row r="170" s="218" customFormat="1"/>
    <row r="171" s="218" customFormat="1"/>
    <row r="172" s="218" customFormat="1"/>
    <row r="173" s="218" customFormat="1"/>
    <row r="174" s="218" customFormat="1"/>
    <row r="175" s="218" customFormat="1"/>
    <row r="176" s="218" customFormat="1"/>
    <row r="177" s="218" customFormat="1"/>
    <row r="178" s="218" customFormat="1"/>
    <row r="179" s="218" customFormat="1"/>
    <row r="180" s="218" customFormat="1"/>
    <row r="181" s="218" customFormat="1"/>
    <row r="182" s="218" customFormat="1"/>
    <row r="183" s="218" customFormat="1"/>
    <row r="184" s="218" customFormat="1"/>
    <row r="185" s="218" customFormat="1"/>
    <row r="186" s="218" customFormat="1"/>
    <row r="187" s="218" customFormat="1"/>
    <row r="188" s="218" customFormat="1"/>
    <row r="189" s="218" customFormat="1"/>
    <row r="190" s="218" customFormat="1"/>
    <row r="191" s="218" customFormat="1"/>
    <row r="192" s="218" customFormat="1"/>
    <row r="193" s="218" customFormat="1"/>
    <row r="194" s="218" customFormat="1"/>
    <row r="195" s="218" customFormat="1"/>
    <row r="196" s="218" customFormat="1"/>
    <row r="197" s="218" customFormat="1"/>
    <row r="198" s="218" customFormat="1"/>
    <row r="199" s="218" customFormat="1"/>
    <row r="200" s="218" customFormat="1"/>
    <row r="201" s="218" customFormat="1"/>
    <row r="202" s="218" customFormat="1"/>
    <row r="203" s="218" customFormat="1"/>
    <row r="204" s="218" customFormat="1"/>
    <row r="205" s="218" customFormat="1"/>
    <row r="206" s="218" customFormat="1"/>
    <row r="207" s="218" customFormat="1"/>
    <row r="208" s="218" customFormat="1"/>
    <row r="209" s="218" customFormat="1"/>
    <row r="210" s="218" customFormat="1"/>
    <row r="211" s="218" customFormat="1"/>
    <row r="212" s="218" customFormat="1"/>
    <row r="213" s="218" customFormat="1"/>
    <row r="214" s="218" customFormat="1"/>
    <row r="215" s="218" customFormat="1"/>
    <row r="216" s="218" customFormat="1"/>
    <row r="217" s="218" customFormat="1"/>
    <row r="218" s="218" customFormat="1"/>
    <row r="219" s="218" customFormat="1"/>
    <row r="220" s="218" customFormat="1"/>
    <row r="221" s="218" customFormat="1"/>
    <row r="222" s="218" customFormat="1"/>
    <row r="223" s="218" customFormat="1"/>
    <row r="224" s="218" customFormat="1"/>
    <row r="225" s="218" customFormat="1"/>
    <row r="226" s="218" customFormat="1"/>
    <row r="227" s="218" customFormat="1"/>
    <row r="228" s="218" customFormat="1"/>
    <row r="229" s="218" customFormat="1"/>
    <row r="230" s="218" customFormat="1"/>
    <row r="231" s="218" customFormat="1"/>
    <row r="232" s="218" customFormat="1"/>
    <row r="233" s="218" customFormat="1"/>
    <row r="234" s="218" customFormat="1"/>
    <row r="235" s="218" customFormat="1"/>
    <row r="236" s="218" customFormat="1"/>
    <row r="237" s="218" customFormat="1"/>
    <row r="238" s="218" customFormat="1"/>
    <row r="239" s="218" customFormat="1"/>
    <row r="240" s="218" customFormat="1"/>
    <row r="241" s="218" customFormat="1"/>
    <row r="242" s="218" customFormat="1"/>
    <row r="243" s="218" customFormat="1"/>
    <row r="244" s="218" customFormat="1"/>
    <row r="245" s="218" customFormat="1"/>
    <row r="246" s="218" customFormat="1"/>
    <row r="247" s="218" customFormat="1"/>
    <row r="248" s="218" customFormat="1"/>
    <row r="249" s="218" customFormat="1"/>
    <row r="250" s="218" customFormat="1"/>
    <row r="251" s="218" customFormat="1"/>
    <row r="252" s="218" customFormat="1"/>
    <row r="253" s="218" customFormat="1"/>
    <row r="254" s="218" customFormat="1"/>
    <row r="255" s="218" customFormat="1"/>
    <row r="256" s="218" customFormat="1"/>
    <row r="257" s="218" customFormat="1"/>
    <row r="258" s="218" customFormat="1"/>
    <row r="259" s="218" customFormat="1"/>
    <row r="260" s="218" customFormat="1"/>
    <row r="261" s="218" customFormat="1"/>
    <row r="262" s="218" customFormat="1"/>
    <row r="263" s="218" customFormat="1"/>
    <row r="264" s="218" customFormat="1"/>
  </sheetData>
  <mergeCells count="51">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B35:H35"/>
    <mergeCell ref="B36:H36"/>
    <mergeCell ref="A21:A22"/>
    <mergeCell ref="A23:A35"/>
    <mergeCell ref="B24:B29"/>
    <mergeCell ref="B30:B33"/>
    <mergeCell ref="C24:C25"/>
    <mergeCell ref="C27:C28"/>
    <mergeCell ref="C30:C31"/>
    <mergeCell ref="A8:C12"/>
    <mergeCell ref="A13:C20"/>
    <mergeCell ref="A37:H38"/>
  </mergeCells>
  <printOptions horizontalCentered="1" verticalCentered="1"/>
  <pageMargins left="0.236111111111111" right="0.118055555555556" top="0.708333333333333" bottom="0.550694444444444" header="0.511805555555556" footer="0.310416666666667"/>
  <pageSetup paperSize="9" scale="77"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A2" sqref="A2:K2"/>
    </sheetView>
  </sheetViews>
  <sheetFormatPr defaultColWidth="9" defaultRowHeight="13.5"/>
  <cols>
    <col min="1" max="1" width="5.25833333333333" customWidth="1"/>
    <col min="2" max="2" width="9.55833333333333" customWidth="1"/>
    <col min="3" max="3" width="11.1833333333333" style="1047" customWidth="1"/>
    <col min="5" max="5" width="15.6666666666667" customWidth="1"/>
    <col min="6" max="6" width="9.275" customWidth="1"/>
    <col min="7" max="7" width="10" customWidth="1"/>
    <col min="8" max="9" width="6.75" customWidth="1"/>
    <col min="10" max="10" width="8.5" customWidth="1"/>
    <col min="11" max="11" width="11.5" customWidth="1"/>
  </cols>
  <sheetData>
    <row r="1" ht="20" customHeight="1" spans="1:11">
      <c r="A1" s="1086" t="s">
        <v>150</v>
      </c>
      <c r="B1" s="1086"/>
      <c r="C1" s="1086"/>
      <c r="D1" s="1086"/>
      <c r="E1" s="1086"/>
      <c r="F1" s="1086"/>
      <c r="G1" s="1086"/>
      <c r="H1" s="1086"/>
      <c r="I1" s="1086"/>
      <c r="J1" s="1086"/>
      <c r="K1" s="1086"/>
    </row>
    <row r="2" ht="54" customHeight="1" spans="1:11">
      <c r="A2" s="1048" t="s">
        <v>151</v>
      </c>
      <c r="B2" s="1048"/>
      <c r="C2" s="1048"/>
      <c r="D2" s="1048"/>
      <c r="E2" s="1048"/>
      <c r="F2" s="1048"/>
      <c r="G2" s="1048"/>
      <c r="H2" s="1048"/>
      <c r="I2" s="1048"/>
      <c r="J2" s="1048"/>
      <c r="K2" s="1048"/>
    </row>
    <row r="3" ht="24" customHeight="1" spans="1:11">
      <c r="A3" s="1049" t="s">
        <v>152</v>
      </c>
      <c r="B3" s="1049"/>
      <c r="C3" s="1049" t="s">
        <v>153</v>
      </c>
      <c r="D3" s="1049"/>
      <c r="E3" s="1049"/>
      <c r="F3" s="1049"/>
      <c r="G3" s="1049"/>
      <c r="H3" s="1049"/>
      <c r="I3" s="1049"/>
      <c r="J3" s="1049"/>
      <c r="K3" s="1049"/>
    </row>
    <row r="4" ht="23" customHeight="1" spans="1:11">
      <c r="A4" s="1049" t="s">
        <v>154</v>
      </c>
      <c r="B4" s="1049"/>
      <c r="C4" s="1049" t="s">
        <v>155</v>
      </c>
      <c r="D4" s="1049"/>
      <c r="E4" s="1049"/>
      <c r="F4" s="1049"/>
      <c r="G4" s="1050" t="s">
        <v>6</v>
      </c>
      <c r="H4" s="1050"/>
      <c r="I4" s="1049" t="s">
        <v>156</v>
      </c>
      <c r="J4" s="1049"/>
      <c r="K4" s="1049"/>
    </row>
    <row r="5" ht="15" customHeight="1" spans="1:11">
      <c r="A5" s="1049" t="s">
        <v>157</v>
      </c>
      <c r="B5" s="1049"/>
      <c r="C5" s="1051"/>
      <c r="D5" s="1051"/>
      <c r="E5" s="1049" t="s">
        <v>8</v>
      </c>
      <c r="F5" s="1049" t="s">
        <v>9</v>
      </c>
      <c r="G5" s="1049" t="s">
        <v>10</v>
      </c>
      <c r="H5" s="1049"/>
      <c r="I5" s="1049" t="s">
        <v>11</v>
      </c>
      <c r="J5" s="1049" t="s">
        <v>158</v>
      </c>
      <c r="K5" s="1049" t="s">
        <v>13</v>
      </c>
    </row>
    <row r="6" ht="15" customHeight="1" spans="1:11">
      <c r="A6" s="1049"/>
      <c r="B6" s="1049"/>
      <c r="C6" s="1051"/>
      <c r="D6" s="1051"/>
      <c r="E6" s="1049"/>
      <c r="F6" s="1049"/>
      <c r="G6" s="1049"/>
      <c r="H6" s="1049"/>
      <c r="I6" s="1049"/>
      <c r="J6" s="1049"/>
      <c r="K6" s="1049"/>
    </row>
    <row r="7" ht="20" customHeight="1" spans="1:11">
      <c r="A7" s="1049"/>
      <c r="B7" s="1049"/>
      <c r="C7" s="1051" t="s">
        <v>159</v>
      </c>
      <c r="D7" s="1052"/>
      <c r="E7" s="1051">
        <v>30</v>
      </c>
      <c r="F7" s="1051">
        <v>37.5</v>
      </c>
      <c r="G7" s="1051">
        <v>37.5</v>
      </c>
      <c r="H7" s="1051"/>
      <c r="I7" s="1051">
        <v>10</v>
      </c>
      <c r="J7" s="1053">
        <f>G7/F7</f>
        <v>1</v>
      </c>
      <c r="K7" s="1051">
        <f>I7*J7</f>
        <v>10</v>
      </c>
    </row>
    <row r="8" ht="20" customHeight="1" spans="1:11">
      <c r="A8" s="1049"/>
      <c r="B8" s="1049"/>
      <c r="C8" s="1051" t="s">
        <v>160</v>
      </c>
      <c r="D8" s="1051"/>
      <c r="E8" s="1051"/>
      <c r="F8" s="1051"/>
      <c r="G8" s="1051"/>
      <c r="H8" s="1051"/>
      <c r="I8" s="1051" t="s">
        <v>161</v>
      </c>
      <c r="J8" s="1051"/>
      <c r="K8" s="1051" t="s">
        <v>161</v>
      </c>
    </row>
    <row r="9" ht="20" customHeight="1" spans="1:11">
      <c r="A9" s="1049"/>
      <c r="B9" s="1049"/>
      <c r="C9" s="1054" t="s">
        <v>162</v>
      </c>
      <c r="D9" s="1055"/>
      <c r="E9" s="1051">
        <v>30</v>
      </c>
      <c r="F9" s="1055">
        <v>30</v>
      </c>
      <c r="G9" s="1054">
        <v>30</v>
      </c>
      <c r="H9" s="1055"/>
      <c r="I9" s="1051" t="s">
        <v>161</v>
      </c>
      <c r="J9" s="1051"/>
      <c r="K9" s="1051" t="s">
        <v>161</v>
      </c>
    </row>
    <row r="10" ht="20" customHeight="1" spans="1:11">
      <c r="A10" s="1049"/>
      <c r="B10" s="1049"/>
      <c r="C10" s="1051" t="s">
        <v>163</v>
      </c>
      <c r="D10" s="1051"/>
      <c r="E10" s="1051"/>
      <c r="F10" s="1051"/>
      <c r="G10" s="1051"/>
      <c r="H10" s="1051"/>
      <c r="I10" s="1051" t="s">
        <v>161</v>
      </c>
      <c r="J10" s="1051"/>
      <c r="K10" s="1051" t="s">
        <v>161</v>
      </c>
    </row>
    <row r="11" ht="20" customHeight="1" spans="1:11">
      <c r="A11" s="1049"/>
      <c r="B11" s="1049"/>
      <c r="C11" s="1051" t="s">
        <v>164</v>
      </c>
      <c r="D11" s="1051"/>
      <c r="E11" s="1051">
        <v>7.5</v>
      </c>
      <c r="F11" s="1051"/>
      <c r="G11" s="1051">
        <v>7.5</v>
      </c>
      <c r="H11" s="1051"/>
      <c r="I11" s="1051" t="s">
        <v>161</v>
      </c>
      <c r="J11" s="1051"/>
      <c r="K11" s="1051" t="s">
        <v>161</v>
      </c>
    </row>
    <row r="12" ht="20" customHeight="1" spans="1:11">
      <c r="A12" s="1049" t="s">
        <v>26</v>
      </c>
      <c r="B12" s="1049" t="s">
        <v>27</v>
      </c>
      <c r="C12" s="1049"/>
      <c r="D12" s="1049"/>
      <c r="E12" s="1049"/>
      <c r="F12" s="1049"/>
      <c r="G12" s="1049" t="s">
        <v>28</v>
      </c>
      <c r="H12" s="1049"/>
      <c r="I12" s="1049"/>
      <c r="J12" s="1049"/>
      <c r="K12" s="1049"/>
    </row>
    <row r="13" ht="33" customHeight="1" spans="1:11">
      <c r="A13" s="1049"/>
      <c r="B13" s="1080" t="s">
        <v>165</v>
      </c>
      <c r="C13" s="1056"/>
      <c r="D13" s="1056"/>
      <c r="E13" s="1056"/>
      <c r="F13" s="1056"/>
      <c r="G13" s="1080" t="s">
        <v>166</v>
      </c>
      <c r="H13" s="1056"/>
      <c r="I13" s="1056"/>
      <c r="J13" s="1056"/>
      <c r="K13" s="1056"/>
    </row>
    <row r="14" ht="25" customHeight="1" spans="1:11">
      <c r="A14" s="1057" t="s">
        <v>38</v>
      </c>
      <c r="B14" s="1049" t="s">
        <v>31</v>
      </c>
      <c r="C14" s="1049" t="s">
        <v>32</v>
      </c>
      <c r="D14" s="1049" t="s">
        <v>33</v>
      </c>
      <c r="E14" s="1049"/>
      <c r="F14" s="1049" t="s">
        <v>167</v>
      </c>
      <c r="G14" s="1049" t="s">
        <v>35</v>
      </c>
      <c r="H14" s="1049" t="s">
        <v>11</v>
      </c>
      <c r="I14" s="1049" t="s">
        <v>13</v>
      </c>
      <c r="J14" s="1049" t="s">
        <v>168</v>
      </c>
      <c r="K14" s="1049"/>
    </row>
    <row r="15" ht="25" customHeight="1" spans="1:11">
      <c r="A15" s="1087" t="s">
        <v>38</v>
      </c>
      <c r="B15" s="1068" t="s">
        <v>169</v>
      </c>
      <c r="C15" s="1051" t="s">
        <v>48</v>
      </c>
      <c r="D15" s="1059" t="s">
        <v>170</v>
      </c>
      <c r="E15" s="1059"/>
      <c r="F15" s="1060" t="s">
        <v>171</v>
      </c>
      <c r="G15" s="1060">
        <v>1</v>
      </c>
      <c r="H15" s="1060">
        <v>10</v>
      </c>
      <c r="I15" s="1060">
        <v>10</v>
      </c>
      <c r="J15" s="1051"/>
      <c r="K15" s="1051"/>
    </row>
    <row r="16" ht="25" customHeight="1" spans="1:11">
      <c r="A16" s="1088"/>
      <c r="B16" s="1067"/>
      <c r="C16" s="1051"/>
      <c r="D16" s="1059" t="s">
        <v>172</v>
      </c>
      <c r="E16" s="1059"/>
      <c r="F16" s="1060" t="s">
        <v>173</v>
      </c>
      <c r="G16" s="1060">
        <v>18</v>
      </c>
      <c r="H16" s="1060">
        <v>5</v>
      </c>
      <c r="I16" s="1060">
        <v>5</v>
      </c>
      <c r="J16" s="1051"/>
      <c r="K16" s="1051"/>
    </row>
    <row r="17" ht="25" customHeight="1" spans="1:11">
      <c r="A17" s="1088"/>
      <c r="B17" s="1067"/>
      <c r="C17" s="1051"/>
      <c r="D17" s="1059" t="s">
        <v>174</v>
      </c>
      <c r="E17" s="1059"/>
      <c r="F17" s="1060" t="s">
        <v>173</v>
      </c>
      <c r="G17" s="1060">
        <v>18</v>
      </c>
      <c r="H17" s="1060">
        <v>5</v>
      </c>
      <c r="I17" s="1060">
        <v>5</v>
      </c>
      <c r="J17" s="1051"/>
      <c r="K17" s="1051"/>
    </row>
    <row r="18" ht="25" customHeight="1" spans="1:11">
      <c r="A18" s="1088"/>
      <c r="B18" s="1067"/>
      <c r="C18" s="1051" t="s">
        <v>55</v>
      </c>
      <c r="D18" s="1062" t="s">
        <v>175</v>
      </c>
      <c r="E18" s="1062"/>
      <c r="F18" s="1051" t="s">
        <v>176</v>
      </c>
      <c r="G18" s="1065">
        <v>1</v>
      </c>
      <c r="H18" s="1051">
        <v>5</v>
      </c>
      <c r="I18" s="1051">
        <v>5</v>
      </c>
      <c r="J18" s="1052"/>
      <c r="K18" s="1052"/>
    </row>
    <row r="19" ht="25" customHeight="1" spans="1:11">
      <c r="A19" s="1088"/>
      <c r="B19" s="1067"/>
      <c r="C19" s="1051"/>
      <c r="D19" s="1062" t="s">
        <v>177</v>
      </c>
      <c r="E19" s="1062"/>
      <c r="F19" s="1051" t="s">
        <v>176</v>
      </c>
      <c r="G19" s="1065">
        <v>1</v>
      </c>
      <c r="H19" s="1051">
        <v>5</v>
      </c>
      <c r="I19" s="1051">
        <v>5</v>
      </c>
      <c r="J19" s="1051"/>
      <c r="K19" s="1051"/>
    </row>
    <row r="20" ht="25" customHeight="1" spans="1:11">
      <c r="A20" s="1088"/>
      <c r="B20" s="1067"/>
      <c r="C20" s="1051" t="s">
        <v>61</v>
      </c>
      <c r="D20" s="1062" t="s">
        <v>178</v>
      </c>
      <c r="E20" s="1062"/>
      <c r="F20" s="1051" t="s">
        <v>176</v>
      </c>
      <c r="G20" s="1065">
        <v>1</v>
      </c>
      <c r="H20" s="1051">
        <v>10</v>
      </c>
      <c r="I20" s="1051">
        <v>10</v>
      </c>
      <c r="J20" s="1051"/>
      <c r="K20" s="1051"/>
    </row>
    <row r="21" ht="25" customHeight="1" spans="1:11">
      <c r="A21" s="1088"/>
      <c r="B21" s="1068" t="s">
        <v>179</v>
      </c>
      <c r="C21" s="1051" t="s">
        <v>180</v>
      </c>
      <c r="D21" s="1062" t="s">
        <v>181</v>
      </c>
      <c r="E21" s="1062"/>
      <c r="F21" s="1051" t="s">
        <v>182</v>
      </c>
      <c r="G21" s="1051">
        <v>37.5</v>
      </c>
      <c r="H21" s="1051">
        <v>10</v>
      </c>
      <c r="I21" s="1051">
        <v>10</v>
      </c>
      <c r="J21" s="1051"/>
      <c r="K21" s="1051"/>
    </row>
    <row r="22" ht="25" customHeight="1" spans="1:11">
      <c r="A22" s="1088"/>
      <c r="B22" s="1067"/>
      <c r="C22" s="1051" t="s">
        <v>183</v>
      </c>
      <c r="D22" s="1062" t="s">
        <v>184</v>
      </c>
      <c r="E22" s="1062"/>
      <c r="F22" s="1051" t="s">
        <v>176</v>
      </c>
      <c r="G22" s="1065">
        <v>1</v>
      </c>
      <c r="H22" s="1051">
        <v>5</v>
      </c>
      <c r="I22" s="1051">
        <v>5</v>
      </c>
      <c r="J22" s="1051"/>
      <c r="K22" s="1051"/>
    </row>
    <row r="23" ht="25" customHeight="1" spans="1:11">
      <c r="A23" s="1088"/>
      <c r="B23" s="1069"/>
      <c r="C23" s="1051" t="s">
        <v>40</v>
      </c>
      <c r="D23" s="1062" t="s">
        <v>185</v>
      </c>
      <c r="E23" s="1062"/>
      <c r="F23" s="1051" t="s">
        <v>176</v>
      </c>
      <c r="G23" s="1065">
        <v>1</v>
      </c>
      <c r="H23" s="1051">
        <v>5</v>
      </c>
      <c r="I23" s="1051">
        <v>5</v>
      </c>
      <c r="J23" s="1051"/>
      <c r="K23" s="1051"/>
    </row>
    <row r="24" ht="25" customHeight="1" spans="1:11">
      <c r="A24" s="1088"/>
      <c r="B24" s="1049" t="s">
        <v>186</v>
      </c>
      <c r="C24" s="1051" t="s">
        <v>65</v>
      </c>
      <c r="D24" s="1062" t="s">
        <v>187</v>
      </c>
      <c r="E24" s="1062"/>
      <c r="F24" s="1051" t="s">
        <v>171</v>
      </c>
      <c r="G24" s="1051">
        <v>1</v>
      </c>
      <c r="H24" s="1051">
        <v>5</v>
      </c>
      <c r="I24" s="1051">
        <v>5</v>
      </c>
      <c r="J24" s="1051"/>
      <c r="K24" s="1051"/>
    </row>
    <row r="25" ht="25" customHeight="1" spans="1:11">
      <c r="A25" s="1088"/>
      <c r="B25" s="1049"/>
      <c r="C25" s="1051" t="s">
        <v>70</v>
      </c>
      <c r="D25" s="1062" t="s">
        <v>188</v>
      </c>
      <c r="E25" s="1062"/>
      <c r="F25" s="1060" t="s">
        <v>189</v>
      </c>
      <c r="G25" s="1060">
        <v>50</v>
      </c>
      <c r="H25" s="1051">
        <v>5</v>
      </c>
      <c r="I25" s="1051">
        <v>5</v>
      </c>
      <c r="J25" s="1051"/>
      <c r="K25" s="1051"/>
    </row>
    <row r="26" ht="211" customHeight="1" spans="1:11">
      <c r="A26" s="1088"/>
      <c r="B26" s="1049"/>
      <c r="C26" s="1051" t="s">
        <v>73</v>
      </c>
      <c r="D26" s="1062" t="s">
        <v>190</v>
      </c>
      <c r="E26" s="1062"/>
      <c r="F26" s="1051" t="s">
        <v>176</v>
      </c>
      <c r="G26" s="1065">
        <v>0.9</v>
      </c>
      <c r="H26" s="1051">
        <v>5</v>
      </c>
      <c r="I26" s="1051">
        <v>4</v>
      </c>
      <c r="J26" s="1092" t="s">
        <v>191</v>
      </c>
      <c r="K26" s="1092"/>
    </row>
    <row r="27" ht="25" customHeight="1" spans="1:11">
      <c r="A27" s="1094"/>
      <c r="B27" s="1049"/>
      <c r="C27" s="1051" t="s">
        <v>192</v>
      </c>
      <c r="D27" s="1062" t="s">
        <v>193</v>
      </c>
      <c r="E27" s="1062"/>
      <c r="F27" s="1051" t="s">
        <v>176</v>
      </c>
      <c r="G27" s="1065">
        <v>1</v>
      </c>
      <c r="H27" s="1051">
        <v>5</v>
      </c>
      <c r="I27" s="1051">
        <v>5</v>
      </c>
      <c r="J27" s="1093"/>
      <c r="K27" s="1093"/>
    </row>
    <row r="28" ht="277" customHeight="1" spans="1:11">
      <c r="A28" s="1057" t="s">
        <v>38</v>
      </c>
      <c r="B28" s="1049" t="s">
        <v>194</v>
      </c>
      <c r="C28" s="1051" t="s">
        <v>79</v>
      </c>
      <c r="D28" s="1062" t="s">
        <v>195</v>
      </c>
      <c r="E28" s="1062"/>
      <c r="F28" s="1051" t="s">
        <v>196</v>
      </c>
      <c r="G28" s="1095">
        <v>0.95</v>
      </c>
      <c r="H28" s="1051">
        <v>10</v>
      </c>
      <c r="I28" s="1051">
        <v>9</v>
      </c>
      <c r="J28" s="1092" t="s">
        <v>197</v>
      </c>
      <c r="K28" s="1092"/>
    </row>
    <row r="29" ht="25" customHeight="1" spans="1:11">
      <c r="A29" s="1071" t="s">
        <v>84</v>
      </c>
      <c r="B29" s="1071"/>
      <c r="C29" s="1071"/>
      <c r="D29" s="1071"/>
      <c r="E29" s="1071"/>
      <c r="F29" s="1071"/>
      <c r="G29" s="1071"/>
      <c r="H29" s="1071">
        <f>SUM(H15:H28)+I7</f>
        <v>100</v>
      </c>
      <c r="I29" s="1071">
        <v>98</v>
      </c>
      <c r="J29" s="1072"/>
      <c r="K29" s="1072"/>
    </row>
    <row r="30" spans="1:11">
      <c r="A30" s="1073" t="s">
        <v>198</v>
      </c>
      <c r="B30" s="1074" t="s">
        <v>199</v>
      </c>
      <c r="C30" s="1075"/>
      <c r="D30" s="1076"/>
      <c r="E30" s="1076"/>
      <c r="F30" s="1076"/>
      <c r="G30" s="1076"/>
      <c r="H30" s="1076"/>
      <c r="I30" s="1076"/>
      <c r="J30" s="1076"/>
      <c r="K30" s="1077"/>
    </row>
    <row r="31" ht="22" customHeight="1" spans="1:11">
      <c r="A31" s="1078" t="s">
        <v>200</v>
      </c>
      <c r="B31" s="1078"/>
      <c r="C31" s="1079"/>
      <c r="D31" s="1078"/>
      <c r="E31" s="1078"/>
      <c r="F31" s="1078"/>
      <c r="G31" s="1078"/>
      <c r="H31" s="1078"/>
      <c r="I31" s="1078"/>
      <c r="J31" s="1078"/>
      <c r="K31" s="1078"/>
    </row>
    <row r="32" ht="51" customHeight="1" spans="1:11">
      <c r="A32" s="1078" t="s">
        <v>201</v>
      </c>
      <c r="B32" s="1078"/>
      <c r="C32" s="1079"/>
      <c r="D32" s="1078"/>
      <c r="E32" s="1078"/>
      <c r="F32" s="1078"/>
      <c r="G32" s="1078"/>
      <c r="H32" s="1078"/>
      <c r="I32" s="1078"/>
      <c r="J32" s="1078"/>
      <c r="K32" s="1078"/>
    </row>
  </sheetData>
  <mergeCells count="72">
    <mergeCell ref="A1:K1"/>
    <mergeCell ref="A2:K2"/>
    <mergeCell ref="A3:B3"/>
    <mergeCell ref="C3:K3"/>
    <mergeCell ref="A4:B4"/>
    <mergeCell ref="C4:F4"/>
    <mergeCell ref="G4:H4"/>
    <mergeCell ref="I4:K4"/>
    <mergeCell ref="C7:D7"/>
    <mergeCell ref="G7:H7"/>
    <mergeCell ref="C8:D8"/>
    <mergeCell ref="G8:H8"/>
    <mergeCell ref="C9:D9"/>
    <mergeCell ref="G9:H9"/>
    <mergeCell ref="C10:D10"/>
    <mergeCell ref="G10:H10"/>
    <mergeCell ref="C11:D11"/>
    <mergeCell ref="G11:H11"/>
    <mergeCell ref="B12:F12"/>
    <mergeCell ref="G12:K12"/>
    <mergeCell ref="B13:F13"/>
    <mergeCell ref="G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A29:G29"/>
    <mergeCell ref="J29:K29"/>
    <mergeCell ref="B30:K30"/>
    <mergeCell ref="A31:K31"/>
    <mergeCell ref="A32:K32"/>
    <mergeCell ref="A12:A13"/>
    <mergeCell ref="A15:A27"/>
    <mergeCell ref="B15:B20"/>
    <mergeCell ref="B21:B23"/>
    <mergeCell ref="B24:B27"/>
    <mergeCell ref="C15:C17"/>
    <mergeCell ref="C18:C19"/>
    <mergeCell ref="E5:E6"/>
    <mergeCell ref="F5:F6"/>
    <mergeCell ref="I5:I6"/>
    <mergeCell ref="J5:J6"/>
    <mergeCell ref="K5:K6"/>
    <mergeCell ref="A5:B11"/>
    <mergeCell ref="C5:D6"/>
    <mergeCell ref="G5:H6"/>
  </mergeCells>
  <printOptions horizontalCentered="1"/>
  <pageMargins left="0.751388888888889" right="0.751388888888889" top="1" bottom="1" header="0.5" footer="0.5"/>
  <pageSetup paperSize="9" scale="84" orientation="portrait"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I17" sqref="I17"/>
    </sheetView>
  </sheetViews>
  <sheetFormatPr defaultColWidth="9" defaultRowHeight="13.5"/>
  <cols>
    <col min="1" max="16384" width="9" style="1"/>
  </cols>
  <sheetData>
    <row r="1" ht="30.5" customHeight="1" spans="1:11">
      <c r="A1" s="678" t="s">
        <v>1113</v>
      </c>
      <c r="B1" s="678"/>
      <c r="C1" s="678"/>
      <c r="D1" s="678"/>
      <c r="E1" s="678"/>
      <c r="F1" s="678"/>
      <c r="G1" s="678"/>
      <c r="H1" s="678"/>
      <c r="I1" s="678"/>
      <c r="J1" s="678"/>
      <c r="K1" s="678"/>
    </row>
    <row r="2" ht="30.5" customHeight="1" spans="1:11">
      <c r="A2" s="679" t="s">
        <v>152</v>
      </c>
      <c r="B2" s="679"/>
      <c r="C2" s="363" t="s">
        <v>1114</v>
      </c>
      <c r="D2" s="363"/>
      <c r="E2" s="363"/>
      <c r="F2" s="363"/>
      <c r="G2" s="363"/>
      <c r="H2" s="363"/>
      <c r="I2" s="363"/>
      <c r="J2" s="363"/>
      <c r="K2" s="363"/>
    </row>
    <row r="3" ht="30.5" customHeight="1" spans="1:11">
      <c r="A3" s="679" t="s">
        <v>154</v>
      </c>
      <c r="B3" s="679"/>
      <c r="C3" s="363" t="s">
        <v>598</v>
      </c>
      <c r="D3" s="363"/>
      <c r="E3" s="363"/>
      <c r="F3" s="363"/>
      <c r="G3" s="680" t="s">
        <v>6</v>
      </c>
      <c r="H3" s="680"/>
      <c r="I3" s="363" t="s">
        <v>599</v>
      </c>
      <c r="J3" s="363"/>
      <c r="K3" s="363"/>
    </row>
    <row r="4" ht="30.5" customHeight="1" spans="1:11">
      <c r="A4" s="679" t="s">
        <v>157</v>
      </c>
      <c r="B4" s="679"/>
      <c r="C4" s="74"/>
      <c r="D4" s="74"/>
      <c r="E4" s="681" t="s">
        <v>8</v>
      </c>
      <c r="F4" s="681" t="s">
        <v>9</v>
      </c>
      <c r="G4" s="681" t="s">
        <v>10</v>
      </c>
      <c r="H4" s="681"/>
      <c r="I4" s="681" t="s">
        <v>11</v>
      </c>
      <c r="J4" s="681" t="s">
        <v>158</v>
      </c>
      <c r="K4" s="681" t="s">
        <v>13</v>
      </c>
    </row>
    <row r="5" ht="30.5" customHeight="1" spans="1:11">
      <c r="A5" s="679"/>
      <c r="B5" s="679"/>
      <c r="C5" s="74"/>
      <c r="D5" s="74"/>
      <c r="E5" s="681"/>
      <c r="F5" s="681"/>
      <c r="G5" s="681"/>
      <c r="H5" s="681"/>
      <c r="I5" s="681"/>
      <c r="J5" s="681"/>
      <c r="K5" s="681"/>
    </row>
    <row r="6" ht="30.5" customHeight="1" spans="1:11">
      <c r="A6" s="679"/>
      <c r="B6" s="679"/>
      <c r="C6" s="74" t="s">
        <v>159</v>
      </c>
      <c r="D6" s="682"/>
      <c r="E6" s="683">
        <v>6</v>
      </c>
      <c r="F6" s="683">
        <v>6</v>
      </c>
      <c r="G6" s="684">
        <v>6</v>
      </c>
      <c r="H6" s="685"/>
      <c r="I6" s="74">
        <v>10</v>
      </c>
      <c r="J6" s="686">
        <f>G6/F6</f>
        <v>1</v>
      </c>
      <c r="K6" s="74">
        <f>I6*J6</f>
        <v>10</v>
      </c>
    </row>
    <row r="7" ht="30.5" customHeight="1" spans="1:11">
      <c r="A7" s="679"/>
      <c r="B7" s="679"/>
      <c r="C7" s="74" t="s">
        <v>160</v>
      </c>
      <c r="D7" s="74"/>
      <c r="E7" s="74"/>
      <c r="F7" s="74"/>
      <c r="G7" s="74"/>
      <c r="H7" s="74"/>
      <c r="I7" s="74" t="s">
        <v>161</v>
      </c>
      <c r="J7" s="74"/>
      <c r="K7" s="74" t="s">
        <v>161</v>
      </c>
    </row>
    <row r="8" ht="30.5" customHeight="1" spans="1:11">
      <c r="A8" s="679"/>
      <c r="B8" s="679"/>
      <c r="C8" s="64" t="s">
        <v>162</v>
      </c>
      <c r="D8" s="66"/>
      <c r="E8" s="74"/>
      <c r="F8" s="74"/>
      <c r="G8" s="74"/>
      <c r="H8" s="74"/>
      <c r="I8" s="74" t="s">
        <v>161</v>
      </c>
      <c r="J8" s="74"/>
      <c r="K8" s="74" t="s">
        <v>161</v>
      </c>
    </row>
    <row r="9" ht="30.5" customHeight="1" spans="1:11">
      <c r="A9" s="679"/>
      <c r="B9" s="679"/>
      <c r="C9" s="74" t="s">
        <v>163</v>
      </c>
      <c r="D9" s="74"/>
      <c r="E9" s="683">
        <v>6</v>
      </c>
      <c r="F9" s="683">
        <v>6</v>
      </c>
      <c r="G9" s="684">
        <v>6</v>
      </c>
      <c r="H9" s="685"/>
      <c r="I9" s="74">
        <v>10</v>
      </c>
      <c r="J9" s="686">
        <f>G9/F9</f>
        <v>1</v>
      </c>
      <c r="K9" s="74">
        <f>I9*J9</f>
        <v>10</v>
      </c>
    </row>
    <row r="10" ht="30.5" customHeight="1" spans="1:11">
      <c r="A10" s="679"/>
      <c r="B10" s="679"/>
      <c r="C10" s="74" t="s">
        <v>164</v>
      </c>
      <c r="D10" s="74"/>
      <c r="E10" s="74"/>
      <c r="F10" s="74"/>
      <c r="G10" s="74"/>
      <c r="H10" s="74"/>
      <c r="I10" s="74" t="s">
        <v>161</v>
      </c>
      <c r="J10" s="74"/>
      <c r="K10" s="74" t="s">
        <v>161</v>
      </c>
    </row>
    <row r="11" ht="30.5" customHeight="1" spans="1:11">
      <c r="A11" s="679" t="s">
        <v>26</v>
      </c>
      <c r="B11" s="681" t="s">
        <v>27</v>
      </c>
      <c r="C11" s="681"/>
      <c r="D11" s="681"/>
      <c r="E11" s="681"/>
      <c r="F11" s="681"/>
      <c r="G11" s="681" t="s">
        <v>28</v>
      </c>
      <c r="H11" s="681"/>
      <c r="I11" s="681"/>
      <c r="J11" s="681"/>
      <c r="K11" s="681"/>
    </row>
    <row r="12" ht="66" customHeight="1" spans="1:11">
      <c r="A12" s="679"/>
      <c r="B12" s="58" t="s">
        <v>1115</v>
      </c>
      <c r="C12" s="58"/>
      <c r="D12" s="58"/>
      <c r="E12" s="58"/>
      <c r="F12" s="58"/>
      <c r="G12" s="58" t="s">
        <v>1116</v>
      </c>
      <c r="H12" s="58"/>
      <c r="I12" s="58"/>
      <c r="J12" s="58"/>
      <c r="K12" s="58"/>
    </row>
    <row r="13" ht="30.5" customHeight="1" spans="1:11">
      <c r="A13" s="687" t="s">
        <v>38</v>
      </c>
      <c r="B13" s="681" t="s">
        <v>31</v>
      </c>
      <c r="C13" s="681" t="s">
        <v>32</v>
      </c>
      <c r="D13" s="681" t="s">
        <v>33</v>
      </c>
      <c r="E13" s="681"/>
      <c r="F13" s="681" t="s">
        <v>167</v>
      </c>
      <c r="G13" s="681" t="s">
        <v>35</v>
      </c>
      <c r="H13" s="681" t="s">
        <v>11</v>
      </c>
      <c r="I13" s="681" t="s">
        <v>13</v>
      </c>
      <c r="J13" s="681" t="s">
        <v>168</v>
      </c>
      <c r="K13" s="681"/>
    </row>
    <row r="14" ht="30.5" customHeight="1" spans="1:11">
      <c r="A14" s="687"/>
      <c r="B14" s="688" t="s">
        <v>169</v>
      </c>
      <c r="C14" s="74" t="s">
        <v>48</v>
      </c>
      <c r="D14" s="689" t="s">
        <v>1117</v>
      </c>
      <c r="E14" s="689"/>
      <c r="F14" s="690" t="s">
        <v>1118</v>
      </c>
      <c r="G14" s="690" t="s">
        <v>1118</v>
      </c>
      <c r="H14" s="34">
        <v>20</v>
      </c>
      <c r="I14" s="34">
        <v>20</v>
      </c>
      <c r="J14" s="74" t="s">
        <v>268</v>
      </c>
      <c r="K14" s="74"/>
    </row>
    <row r="15" ht="30.5" customHeight="1" spans="1:11">
      <c r="A15" s="687"/>
      <c r="B15" s="691"/>
      <c r="C15" s="74" t="s">
        <v>55</v>
      </c>
      <c r="D15" s="689" t="s">
        <v>1119</v>
      </c>
      <c r="E15" s="689"/>
      <c r="F15" s="690" t="s">
        <v>1120</v>
      </c>
      <c r="G15" s="690" t="s">
        <v>1120</v>
      </c>
      <c r="H15" s="74">
        <v>10</v>
      </c>
      <c r="I15" s="74">
        <v>10</v>
      </c>
      <c r="J15" s="74" t="s">
        <v>268</v>
      </c>
      <c r="K15" s="74"/>
    </row>
    <row r="16" ht="30.5" customHeight="1" spans="1:11">
      <c r="A16" s="687"/>
      <c r="B16" s="691"/>
      <c r="C16" s="692" t="s">
        <v>61</v>
      </c>
      <c r="D16" s="689" t="s">
        <v>1121</v>
      </c>
      <c r="E16" s="689"/>
      <c r="F16" s="693" t="s">
        <v>1122</v>
      </c>
      <c r="G16" s="693" t="s">
        <v>1122</v>
      </c>
      <c r="H16" s="74">
        <v>10</v>
      </c>
      <c r="I16" s="74">
        <v>10</v>
      </c>
      <c r="J16" s="74" t="s">
        <v>268</v>
      </c>
      <c r="K16" s="74"/>
    </row>
    <row r="17" ht="30.5" customHeight="1" spans="1:11">
      <c r="A17" s="687"/>
      <c r="B17" s="688" t="s">
        <v>179</v>
      </c>
      <c r="C17" s="74" t="s">
        <v>180</v>
      </c>
      <c r="D17" s="689" t="s">
        <v>1123</v>
      </c>
      <c r="E17" s="689"/>
      <c r="F17" s="693" t="s">
        <v>1124</v>
      </c>
      <c r="G17" s="693" t="s">
        <v>1124</v>
      </c>
      <c r="H17" s="74">
        <v>20</v>
      </c>
      <c r="I17" s="74">
        <v>20</v>
      </c>
      <c r="J17" s="74" t="s">
        <v>268</v>
      </c>
      <c r="K17" s="74"/>
    </row>
    <row r="18" ht="30.5" customHeight="1" spans="1:11">
      <c r="A18" s="687"/>
      <c r="B18" s="681" t="s">
        <v>186</v>
      </c>
      <c r="C18" s="74" t="s">
        <v>65</v>
      </c>
      <c r="D18" s="689" t="s">
        <v>1125</v>
      </c>
      <c r="E18" s="689"/>
      <c r="F18" s="693" t="s">
        <v>1126</v>
      </c>
      <c r="G18" s="693" t="s">
        <v>1126</v>
      </c>
      <c r="H18" s="74">
        <v>5</v>
      </c>
      <c r="I18" s="74">
        <v>5</v>
      </c>
      <c r="J18" s="74" t="s">
        <v>268</v>
      </c>
      <c r="K18" s="74"/>
    </row>
    <row r="19" ht="30.5" customHeight="1" spans="1:11">
      <c r="A19" s="687"/>
      <c r="B19" s="681"/>
      <c r="C19" s="74" t="s">
        <v>70</v>
      </c>
      <c r="D19" s="689" t="s">
        <v>1127</v>
      </c>
      <c r="E19" s="689"/>
      <c r="F19" s="693" t="s">
        <v>1126</v>
      </c>
      <c r="G19" s="693" t="s">
        <v>1126</v>
      </c>
      <c r="H19" s="74">
        <v>5</v>
      </c>
      <c r="I19" s="74">
        <v>5</v>
      </c>
      <c r="J19" s="74" t="s">
        <v>268</v>
      </c>
      <c r="K19" s="74"/>
    </row>
    <row r="20" ht="30.5" customHeight="1" spans="1:11">
      <c r="A20" s="687"/>
      <c r="B20" s="681"/>
      <c r="C20" s="74" t="s">
        <v>73</v>
      </c>
      <c r="D20" s="694" t="s">
        <v>1128</v>
      </c>
      <c r="E20" s="695"/>
      <c r="F20" s="693" t="s">
        <v>1126</v>
      </c>
      <c r="G20" s="693" t="s">
        <v>1126</v>
      </c>
      <c r="H20" s="74">
        <v>5</v>
      </c>
      <c r="I20" s="74">
        <v>5</v>
      </c>
      <c r="J20" s="74" t="s">
        <v>268</v>
      </c>
      <c r="K20" s="74"/>
    </row>
    <row r="21" ht="30.5" customHeight="1" spans="1:11">
      <c r="A21" s="687"/>
      <c r="B21" s="681"/>
      <c r="C21" s="74" t="s">
        <v>192</v>
      </c>
      <c r="D21" s="689" t="s">
        <v>1129</v>
      </c>
      <c r="E21" s="689"/>
      <c r="F21" s="693" t="s">
        <v>1130</v>
      </c>
      <c r="G21" s="693" t="s">
        <v>1130</v>
      </c>
      <c r="H21" s="74">
        <v>5</v>
      </c>
      <c r="I21" s="74">
        <v>5</v>
      </c>
      <c r="J21" s="74" t="s">
        <v>268</v>
      </c>
      <c r="K21" s="74"/>
    </row>
    <row r="22" ht="30.5" customHeight="1" spans="1:11">
      <c r="A22" s="687"/>
      <c r="B22" s="681" t="s">
        <v>194</v>
      </c>
      <c r="C22" s="74" t="s">
        <v>79</v>
      </c>
      <c r="D22" s="694" t="s">
        <v>1131</v>
      </c>
      <c r="E22" s="695"/>
      <c r="F22" s="693" t="s">
        <v>147</v>
      </c>
      <c r="G22" s="693" t="s">
        <v>147</v>
      </c>
      <c r="H22" s="74">
        <v>10</v>
      </c>
      <c r="I22" s="74">
        <v>7</v>
      </c>
      <c r="J22" s="74" t="s">
        <v>268</v>
      </c>
      <c r="K22" s="74"/>
    </row>
    <row r="23" ht="30.5" customHeight="1" spans="1:11">
      <c r="A23" s="74" t="s">
        <v>84</v>
      </c>
      <c r="B23" s="74"/>
      <c r="C23" s="74"/>
      <c r="D23" s="74"/>
      <c r="E23" s="74"/>
      <c r="F23" s="74"/>
      <c r="G23" s="74"/>
      <c r="H23" s="74">
        <f>SUM(H14:H22)+I6</f>
        <v>100</v>
      </c>
      <c r="I23" s="74">
        <f>SUM(I14:I22)+K6</f>
        <v>97</v>
      </c>
      <c r="J23" s="74" t="s">
        <v>268</v>
      </c>
      <c r="K23" s="74"/>
    </row>
    <row r="24" ht="30.5" customHeight="1" spans="1:11">
      <c r="A24" s="696" t="s">
        <v>198</v>
      </c>
      <c r="B24" s="697" t="s">
        <v>199</v>
      </c>
      <c r="C24" s="698"/>
      <c r="D24" s="699"/>
      <c r="E24" s="699"/>
      <c r="F24" s="699"/>
      <c r="G24" s="699"/>
      <c r="H24" s="699"/>
      <c r="I24" s="699"/>
      <c r="J24" s="699"/>
      <c r="K24" s="700"/>
    </row>
    <row r="25" ht="30.5" customHeight="1" spans="1:11">
      <c r="A25" s="701" t="s">
        <v>200</v>
      </c>
      <c r="B25" s="701"/>
      <c r="C25" s="702"/>
      <c r="D25" s="701"/>
      <c r="E25" s="701"/>
      <c r="F25" s="701"/>
      <c r="G25" s="701"/>
      <c r="H25" s="701"/>
      <c r="I25" s="701"/>
      <c r="J25" s="701"/>
      <c r="K25" s="701"/>
    </row>
    <row r="26" ht="61" customHeight="1" spans="1:11">
      <c r="A26" s="701" t="s">
        <v>201</v>
      </c>
      <c r="B26" s="701"/>
      <c r="C26" s="702"/>
      <c r="D26" s="701"/>
      <c r="E26" s="701"/>
      <c r="F26" s="701"/>
      <c r="G26" s="701"/>
      <c r="H26" s="701"/>
      <c r="I26" s="701"/>
      <c r="J26" s="701"/>
      <c r="K26" s="701"/>
    </row>
  </sheetData>
  <mergeCells count="58">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A23:G23"/>
    <mergeCell ref="J23:K23"/>
    <mergeCell ref="B24:K24"/>
    <mergeCell ref="A25:K25"/>
    <mergeCell ref="A26:K26"/>
    <mergeCell ref="A11:A12"/>
    <mergeCell ref="A13:A22"/>
    <mergeCell ref="B14:B16"/>
    <mergeCell ref="B18:B21"/>
    <mergeCell ref="E4:E5"/>
    <mergeCell ref="F4:F5"/>
    <mergeCell ref="I4:I5"/>
    <mergeCell ref="J4:J5"/>
    <mergeCell ref="K4:K5"/>
    <mergeCell ref="A4:B10"/>
    <mergeCell ref="C4:D5"/>
    <mergeCell ref="G4:H5"/>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N21" sqref="N21"/>
    </sheetView>
  </sheetViews>
  <sheetFormatPr defaultColWidth="9" defaultRowHeight="13.5"/>
  <cols>
    <col min="1" max="16384" width="9" style="1"/>
  </cols>
  <sheetData>
    <row r="1" ht="22.5" customHeight="1" spans="1:11">
      <c r="A1" s="654" t="s">
        <v>1132</v>
      </c>
      <c r="B1" s="46"/>
      <c r="C1" s="46"/>
      <c r="D1" s="46"/>
      <c r="E1" s="46"/>
      <c r="F1" s="46"/>
      <c r="G1" s="46"/>
      <c r="H1" s="46"/>
      <c r="I1" s="46"/>
      <c r="J1" s="46"/>
      <c r="K1" s="46"/>
    </row>
    <row r="2" ht="22.5" customHeight="1" spans="1:11">
      <c r="A2" s="47" t="s">
        <v>152</v>
      </c>
      <c r="B2" s="47"/>
      <c r="C2" s="47" t="s">
        <v>1133</v>
      </c>
      <c r="D2" s="47"/>
      <c r="E2" s="47"/>
      <c r="F2" s="47"/>
      <c r="G2" s="47"/>
      <c r="H2" s="47"/>
      <c r="I2" s="47"/>
      <c r="J2" s="47"/>
      <c r="K2" s="47"/>
    </row>
    <row r="3" ht="22.5" customHeight="1" spans="1:11">
      <c r="A3" s="47" t="s">
        <v>154</v>
      </c>
      <c r="B3" s="47"/>
      <c r="C3" s="47" t="s">
        <v>1134</v>
      </c>
      <c r="D3" s="47"/>
      <c r="E3" s="47"/>
      <c r="F3" s="47"/>
      <c r="G3" s="48" t="s">
        <v>6</v>
      </c>
      <c r="H3" s="48"/>
      <c r="I3" s="47" t="s">
        <v>599</v>
      </c>
      <c r="J3" s="47"/>
      <c r="K3" s="47"/>
    </row>
    <row r="4" ht="22.5" customHeight="1" spans="1:11">
      <c r="A4" s="47" t="s">
        <v>157</v>
      </c>
      <c r="B4" s="47"/>
      <c r="C4" s="49"/>
      <c r="D4" s="49"/>
      <c r="E4" s="47" t="s">
        <v>8</v>
      </c>
      <c r="F4" s="47" t="s">
        <v>9</v>
      </c>
      <c r="G4" s="47" t="s">
        <v>10</v>
      </c>
      <c r="H4" s="47"/>
      <c r="I4" s="47" t="s">
        <v>11</v>
      </c>
      <c r="J4" s="47" t="s">
        <v>158</v>
      </c>
      <c r="K4" s="47" t="s">
        <v>13</v>
      </c>
    </row>
    <row r="5" ht="22.5" customHeight="1" spans="1:11">
      <c r="A5" s="47"/>
      <c r="B5" s="47"/>
      <c r="C5" s="49"/>
      <c r="D5" s="49"/>
      <c r="E5" s="47"/>
      <c r="F5" s="47"/>
      <c r="G5" s="47"/>
      <c r="H5" s="47"/>
      <c r="I5" s="47"/>
      <c r="J5" s="47"/>
      <c r="K5" s="47"/>
    </row>
    <row r="6" ht="22.5" customHeight="1" spans="1:11">
      <c r="A6" s="47"/>
      <c r="B6" s="47"/>
      <c r="C6" s="49" t="s">
        <v>159</v>
      </c>
      <c r="D6" s="50"/>
      <c r="E6" s="49">
        <v>5.44</v>
      </c>
      <c r="F6" s="53">
        <v>5.44</v>
      </c>
      <c r="G6" s="52">
        <v>5.44</v>
      </c>
      <c r="H6" s="53"/>
      <c r="I6" s="49">
        <v>10</v>
      </c>
      <c r="J6" s="316">
        <f>G6/F6</f>
        <v>1</v>
      </c>
      <c r="K6" s="49">
        <f>I6*J6</f>
        <v>10</v>
      </c>
    </row>
    <row r="7" ht="22.5" customHeight="1" spans="1:11">
      <c r="A7" s="47"/>
      <c r="B7" s="47"/>
      <c r="C7" s="49" t="s">
        <v>160</v>
      </c>
      <c r="D7" s="49"/>
      <c r="E7" s="49"/>
      <c r="F7" s="49"/>
      <c r="G7" s="49"/>
      <c r="H7" s="49"/>
      <c r="I7" s="49"/>
      <c r="J7" s="49"/>
      <c r="K7" s="49"/>
    </row>
    <row r="8" ht="22.5" customHeight="1" spans="1:11">
      <c r="A8" s="47"/>
      <c r="B8" s="47"/>
      <c r="C8" s="52" t="s">
        <v>162</v>
      </c>
      <c r="D8" s="53"/>
      <c r="E8" s="49">
        <v>5.44</v>
      </c>
      <c r="F8" s="53">
        <v>5.44</v>
      </c>
      <c r="G8" s="52">
        <v>5.44</v>
      </c>
      <c r="H8" s="53"/>
      <c r="I8" s="49">
        <v>10</v>
      </c>
      <c r="J8" s="316">
        <f>G8/F8</f>
        <v>1</v>
      </c>
      <c r="K8" s="49">
        <f>I8*J8</f>
        <v>10</v>
      </c>
    </row>
    <row r="9" ht="22.5" customHeight="1" spans="1:11">
      <c r="A9" s="47"/>
      <c r="B9" s="47"/>
      <c r="C9" s="49" t="s">
        <v>163</v>
      </c>
      <c r="D9" s="49"/>
      <c r="E9" s="49"/>
      <c r="F9" s="49"/>
      <c r="G9" s="49"/>
      <c r="H9" s="49"/>
      <c r="I9" s="49" t="s">
        <v>161</v>
      </c>
      <c r="J9" s="49"/>
      <c r="K9" s="49" t="s">
        <v>161</v>
      </c>
    </row>
    <row r="10" ht="22.5" customHeight="1" spans="1:11">
      <c r="A10" s="47"/>
      <c r="B10" s="47"/>
      <c r="C10" s="49" t="s">
        <v>164</v>
      </c>
      <c r="D10" s="49"/>
      <c r="E10" s="49"/>
      <c r="F10" s="49"/>
      <c r="G10" s="49"/>
      <c r="H10" s="49"/>
      <c r="I10" s="49" t="s">
        <v>161</v>
      </c>
      <c r="J10" s="49"/>
      <c r="K10" s="49" t="s">
        <v>161</v>
      </c>
    </row>
    <row r="11" ht="22.5" customHeight="1" spans="1:11">
      <c r="A11" s="47" t="s">
        <v>26</v>
      </c>
      <c r="B11" s="47" t="s">
        <v>27</v>
      </c>
      <c r="C11" s="47"/>
      <c r="D11" s="47"/>
      <c r="E11" s="47"/>
      <c r="F11" s="47"/>
      <c r="G11" s="47" t="s">
        <v>28</v>
      </c>
      <c r="H11" s="47"/>
      <c r="I11" s="47"/>
      <c r="J11" s="47"/>
      <c r="K11" s="47"/>
    </row>
    <row r="12" ht="42" customHeight="1" spans="1:11">
      <c r="A12" s="47"/>
      <c r="B12" s="54" t="s">
        <v>1135</v>
      </c>
      <c r="C12" s="54"/>
      <c r="D12" s="54"/>
      <c r="E12" s="54"/>
      <c r="F12" s="54"/>
      <c r="G12" s="54" t="s">
        <v>1136</v>
      </c>
      <c r="H12" s="54"/>
      <c r="I12" s="54"/>
      <c r="J12" s="54"/>
      <c r="K12" s="54"/>
    </row>
    <row r="13" ht="22.5" customHeight="1" spans="1:11">
      <c r="A13" s="55" t="s">
        <v>38</v>
      </c>
      <c r="B13" s="47" t="s">
        <v>31</v>
      </c>
      <c r="C13" s="47" t="s">
        <v>32</v>
      </c>
      <c r="D13" s="47" t="s">
        <v>33</v>
      </c>
      <c r="E13" s="47"/>
      <c r="F13" s="47" t="s">
        <v>167</v>
      </c>
      <c r="G13" s="47" t="s">
        <v>35</v>
      </c>
      <c r="H13" s="47" t="s">
        <v>11</v>
      </c>
      <c r="I13" s="47" t="s">
        <v>13</v>
      </c>
      <c r="J13" s="47" t="s">
        <v>168</v>
      </c>
      <c r="K13" s="47"/>
    </row>
    <row r="14" ht="33" customHeight="1" spans="1:11">
      <c r="A14" s="55"/>
      <c r="B14" s="56" t="s">
        <v>169</v>
      </c>
      <c r="C14" s="57" t="s">
        <v>48</v>
      </c>
      <c r="D14" s="381" t="s">
        <v>1137</v>
      </c>
      <c r="E14" s="381"/>
      <c r="F14" s="317" t="s">
        <v>1138</v>
      </c>
      <c r="G14" s="317" t="s">
        <v>1138</v>
      </c>
      <c r="H14" s="317">
        <v>8</v>
      </c>
      <c r="I14" s="317">
        <v>8</v>
      </c>
      <c r="J14" s="49" t="s">
        <v>268</v>
      </c>
      <c r="K14" s="49"/>
    </row>
    <row r="15" ht="35" customHeight="1" spans="1:11">
      <c r="A15" s="55"/>
      <c r="B15" s="61"/>
      <c r="C15" s="68"/>
      <c r="D15" s="381" t="s">
        <v>1139</v>
      </c>
      <c r="E15" s="381"/>
      <c r="F15" s="317" t="s">
        <v>1140</v>
      </c>
      <c r="G15" s="317" t="s">
        <v>1140</v>
      </c>
      <c r="H15" s="317">
        <v>8</v>
      </c>
      <c r="I15" s="317">
        <v>8</v>
      </c>
      <c r="J15" s="49" t="s">
        <v>268</v>
      </c>
      <c r="K15" s="49"/>
    </row>
    <row r="16" ht="22.5" customHeight="1" spans="1:11">
      <c r="A16" s="55"/>
      <c r="B16" s="61"/>
      <c r="C16" s="49" t="s">
        <v>55</v>
      </c>
      <c r="D16" s="58" t="s">
        <v>1141</v>
      </c>
      <c r="E16" s="58"/>
      <c r="F16" s="317" t="s">
        <v>1140</v>
      </c>
      <c r="G16" s="317" t="s">
        <v>1140</v>
      </c>
      <c r="H16" s="49">
        <v>8</v>
      </c>
      <c r="I16" s="49">
        <v>8</v>
      </c>
      <c r="J16" s="49" t="s">
        <v>268</v>
      </c>
      <c r="K16" s="49"/>
    </row>
    <row r="17" ht="22.5" customHeight="1" spans="1:11">
      <c r="A17" s="55"/>
      <c r="B17" s="61"/>
      <c r="C17" s="49"/>
      <c r="D17" s="58" t="s">
        <v>1142</v>
      </c>
      <c r="E17" s="58"/>
      <c r="F17" s="51">
        <v>1</v>
      </c>
      <c r="G17" s="51">
        <v>1</v>
      </c>
      <c r="H17" s="49">
        <v>8</v>
      </c>
      <c r="I17" s="49">
        <v>8</v>
      </c>
      <c r="J17" s="49" t="s">
        <v>268</v>
      </c>
      <c r="K17" s="49"/>
    </row>
    <row r="18" ht="22.5" customHeight="1" spans="1:11">
      <c r="A18" s="55"/>
      <c r="B18" s="61"/>
      <c r="C18" s="49" t="s">
        <v>61</v>
      </c>
      <c r="D18" s="58" t="s">
        <v>1143</v>
      </c>
      <c r="E18" s="58"/>
      <c r="F18" s="49" t="s">
        <v>1144</v>
      </c>
      <c r="G18" s="49" t="s">
        <v>1144</v>
      </c>
      <c r="H18" s="49">
        <v>8</v>
      </c>
      <c r="I18" s="49">
        <v>8</v>
      </c>
      <c r="J18" s="49" t="s">
        <v>268</v>
      </c>
      <c r="K18" s="49"/>
    </row>
    <row r="19" ht="22.5" customHeight="1" spans="1:11">
      <c r="A19" s="55"/>
      <c r="B19" s="56" t="s">
        <v>179</v>
      </c>
      <c r="C19" s="49" t="s">
        <v>180</v>
      </c>
      <c r="D19" s="58" t="s">
        <v>607</v>
      </c>
      <c r="E19" s="58"/>
      <c r="F19" s="49" t="s">
        <v>1145</v>
      </c>
      <c r="G19" s="49" t="s">
        <v>1145</v>
      </c>
      <c r="H19" s="49">
        <v>20</v>
      </c>
      <c r="I19" s="49">
        <v>20</v>
      </c>
      <c r="J19" s="49" t="s">
        <v>268</v>
      </c>
      <c r="K19" s="49"/>
    </row>
    <row r="20" ht="22.5" customHeight="1" spans="1:11">
      <c r="A20" s="55"/>
      <c r="B20" s="47" t="s">
        <v>186</v>
      </c>
      <c r="C20" s="49" t="s">
        <v>65</v>
      </c>
      <c r="D20" s="58" t="s">
        <v>1146</v>
      </c>
      <c r="E20" s="58"/>
      <c r="F20" s="49" t="s">
        <v>1147</v>
      </c>
      <c r="G20" s="49" t="s">
        <v>1148</v>
      </c>
      <c r="H20" s="49">
        <v>5</v>
      </c>
      <c r="I20" s="49">
        <v>5</v>
      </c>
      <c r="J20" s="49" t="s">
        <v>268</v>
      </c>
      <c r="K20" s="49"/>
    </row>
    <row r="21" ht="28" customHeight="1" spans="1:11">
      <c r="A21" s="55"/>
      <c r="B21" s="47"/>
      <c r="C21" s="49" t="s">
        <v>70</v>
      </c>
      <c r="D21" s="58" t="s">
        <v>1149</v>
      </c>
      <c r="E21" s="58"/>
      <c r="F21" s="49" t="s">
        <v>1147</v>
      </c>
      <c r="G21" s="49" t="s">
        <v>1148</v>
      </c>
      <c r="H21" s="49">
        <v>5</v>
      </c>
      <c r="I21" s="49">
        <v>5</v>
      </c>
      <c r="J21" s="49" t="s">
        <v>268</v>
      </c>
      <c r="K21" s="49"/>
    </row>
    <row r="22" ht="32" customHeight="1" spans="1:11">
      <c r="A22" s="55"/>
      <c r="B22" s="47"/>
      <c r="C22" s="49" t="s">
        <v>73</v>
      </c>
      <c r="D22" s="58" t="s">
        <v>1150</v>
      </c>
      <c r="E22" s="58"/>
      <c r="F22" s="49" t="s">
        <v>268</v>
      </c>
      <c r="G22" s="49" t="s">
        <v>268</v>
      </c>
      <c r="H22" s="49">
        <v>5</v>
      </c>
      <c r="I22" s="49">
        <v>5</v>
      </c>
      <c r="J22" s="49" t="s">
        <v>268</v>
      </c>
      <c r="K22" s="49"/>
    </row>
    <row r="23" ht="30" customHeight="1" spans="1:11">
      <c r="A23" s="55"/>
      <c r="B23" s="47"/>
      <c r="C23" s="49" t="s">
        <v>192</v>
      </c>
      <c r="D23" s="58" t="s">
        <v>1151</v>
      </c>
      <c r="E23" s="58"/>
      <c r="F23" s="49" t="s">
        <v>612</v>
      </c>
      <c r="G23" s="49" t="s">
        <v>612</v>
      </c>
      <c r="H23" s="49">
        <v>5</v>
      </c>
      <c r="I23" s="49">
        <v>5</v>
      </c>
      <c r="J23" s="49" t="s">
        <v>268</v>
      </c>
      <c r="K23" s="49"/>
    </row>
    <row r="24" ht="30" customHeight="1" spans="1:11">
      <c r="A24" s="55"/>
      <c r="B24" s="47" t="s">
        <v>194</v>
      </c>
      <c r="C24" s="49" t="s">
        <v>79</v>
      </c>
      <c r="D24" s="58" t="s">
        <v>1152</v>
      </c>
      <c r="E24" s="58"/>
      <c r="F24" s="49" t="s">
        <v>246</v>
      </c>
      <c r="G24" s="49" t="s">
        <v>223</v>
      </c>
      <c r="H24" s="49">
        <v>10</v>
      </c>
      <c r="I24" s="49">
        <v>8</v>
      </c>
      <c r="J24" s="49" t="s">
        <v>268</v>
      </c>
      <c r="K24" s="49"/>
    </row>
    <row r="25" ht="22.5" customHeight="1" spans="1:11">
      <c r="A25" s="74" t="s">
        <v>84</v>
      </c>
      <c r="B25" s="74"/>
      <c r="C25" s="74"/>
      <c r="D25" s="74"/>
      <c r="E25" s="74"/>
      <c r="F25" s="74"/>
      <c r="G25" s="74"/>
      <c r="H25" s="74">
        <f>SUM(H14:H24)+I6</f>
        <v>100</v>
      </c>
      <c r="I25" s="74">
        <f>SUM(I14:I24)+K6</f>
        <v>98</v>
      </c>
      <c r="J25" s="49" t="s">
        <v>268</v>
      </c>
      <c r="K25" s="49"/>
    </row>
    <row r="26" ht="22.5" customHeight="1" spans="1:11">
      <c r="A26" s="76" t="s">
        <v>198</v>
      </c>
      <c r="B26" s="77" t="s">
        <v>1153</v>
      </c>
      <c r="C26" s="78"/>
      <c r="D26" s="79"/>
      <c r="E26" s="79"/>
      <c r="F26" s="79"/>
      <c r="G26" s="79"/>
      <c r="H26" s="79"/>
      <c r="I26" s="79"/>
      <c r="J26" s="79"/>
      <c r="K26" s="80"/>
    </row>
    <row r="27" ht="22.5" customHeight="1" spans="1:11">
      <c r="A27" s="81" t="s">
        <v>200</v>
      </c>
      <c r="B27" s="81"/>
      <c r="C27" s="82"/>
      <c r="D27" s="81"/>
      <c r="E27" s="81"/>
      <c r="F27" s="81"/>
      <c r="G27" s="81"/>
      <c r="H27" s="81"/>
      <c r="I27" s="81"/>
      <c r="J27" s="81"/>
      <c r="K27" s="81"/>
    </row>
    <row r="28" ht="22.5" customHeight="1" spans="1:11">
      <c r="A28" s="81" t="s">
        <v>201</v>
      </c>
      <c r="B28" s="81"/>
      <c r="C28" s="82"/>
      <c r="D28" s="81"/>
      <c r="E28" s="81"/>
      <c r="F28" s="81"/>
      <c r="G28" s="81"/>
      <c r="H28" s="81"/>
      <c r="I28" s="81"/>
      <c r="J28" s="81"/>
      <c r="K28" s="81"/>
    </row>
  </sheetData>
  <mergeCells count="64">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A25:G25"/>
    <mergeCell ref="J25:K25"/>
    <mergeCell ref="B26:K26"/>
    <mergeCell ref="A27:K27"/>
    <mergeCell ref="A28:K28"/>
    <mergeCell ref="A11:A12"/>
    <mergeCell ref="A13:A24"/>
    <mergeCell ref="B14:B18"/>
    <mergeCell ref="B20:B23"/>
    <mergeCell ref="C14:C15"/>
    <mergeCell ref="C16:C17"/>
    <mergeCell ref="E4:E5"/>
    <mergeCell ref="F4:F5"/>
    <mergeCell ref="I4:I5"/>
    <mergeCell ref="J4:J5"/>
    <mergeCell ref="K4:K5"/>
    <mergeCell ref="A4:B10"/>
    <mergeCell ref="C4:D5"/>
    <mergeCell ref="G4:H5"/>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A1" sqref="A1:K1"/>
    </sheetView>
  </sheetViews>
  <sheetFormatPr defaultColWidth="9" defaultRowHeight="13.5"/>
  <cols>
    <col min="1" max="16384" width="9" style="1"/>
  </cols>
  <sheetData>
    <row r="1" ht="66" customHeight="1" spans="1:11">
      <c r="A1" s="654" t="s">
        <v>1154</v>
      </c>
      <c r="B1" s="46"/>
      <c r="C1" s="46"/>
      <c r="D1" s="46"/>
      <c r="E1" s="46"/>
      <c r="F1" s="46"/>
      <c r="G1" s="46"/>
      <c r="H1" s="46"/>
      <c r="I1" s="46"/>
      <c r="J1" s="46"/>
      <c r="K1" s="46"/>
    </row>
    <row r="2" ht="22.5" customHeight="1" spans="1:11">
      <c r="A2" s="47" t="s">
        <v>152</v>
      </c>
      <c r="B2" s="47"/>
      <c r="C2" s="47" t="s">
        <v>1133</v>
      </c>
      <c r="D2" s="47"/>
      <c r="E2" s="47"/>
      <c r="F2" s="47"/>
      <c r="G2" s="47"/>
      <c r="H2" s="47"/>
      <c r="I2" s="47"/>
      <c r="J2" s="47"/>
      <c r="K2" s="47"/>
    </row>
    <row r="3" ht="22.5" customHeight="1" spans="1:11">
      <c r="A3" s="47" t="s">
        <v>154</v>
      </c>
      <c r="B3" s="47"/>
      <c r="C3" s="47" t="s">
        <v>1134</v>
      </c>
      <c r="D3" s="47"/>
      <c r="E3" s="47"/>
      <c r="F3" s="47"/>
      <c r="G3" s="48" t="s">
        <v>6</v>
      </c>
      <c r="H3" s="48"/>
      <c r="I3" s="677" t="s">
        <v>599</v>
      </c>
      <c r="J3" s="677"/>
      <c r="K3" s="677"/>
    </row>
    <row r="4" ht="22.5" customHeight="1" spans="1:11">
      <c r="A4" s="47" t="s">
        <v>157</v>
      </c>
      <c r="B4" s="47"/>
      <c r="C4" s="49"/>
      <c r="D4" s="49"/>
      <c r="E4" s="47" t="s">
        <v>8</v>
      </c>
      <c r="F4" s="47" t="s">
        <v>9</v>
      </c>
      <c r="G4" s="47" t="s">
        <v>10</v>
      </c>
      <c r="H4" s="47"/>
      <c r="I4" s="47" t="s">
        <v>11</v>
      </c>
      <c r="J4" s="47" t="s">
        <v>158</v>
      </c>
      <c r="K4" s="47" t="s">
        <v>13</v>
      </c>
    </row>
    <row r="5" ht="22.5" customHeight="1" spans="1:11">
      <c r="A5" s="47"/>
      <c r="B5" s="47"/>
      <c r="C5" s="49"/>
      <c r="D5" s="49"/>
      <c r="E5" s="47"/>
      <c r="F5" s="47"/>
      <c r="G5" s="47"/>
      <c r="H5" s="47"/>
      <c r="I5" s="47"/>
      <c r="J5" s="47"/>
      <c r="K5" s="47"/>
    </row>
    <row r="6" ht="22.5" customHeight="1" spans="1:11">
      <c r="A6" s="47"/>
      <c r="B6" s="47"/>
      <c r="C6" s="49" t="s">
        <v>159</v>
      </c>
      <c r="D6" s="50"/>
      <c r="E6" s="49">
        <v>10.88</v>
      </c>
      <c r="F6" s="49">
        <v>10.88</v>
      </c>
      <c r="G6" s="52">
        <v>10.88</v>
      </c>
      <c r="H6" s="53"/>
      <c r="I6" s="49">
        <v>10</v>
      </c>
      <c r="J6" s="316">
        <f>G6/F6</f>
        <v>1</v>
      </c>
      <c r="K6" s="49">
        <f>I6*J6</f>
        <v>10</v>
      </c>
    </row>
    <row r="7" ht="22.5" customHeight="1" spans="1:11">
      <c r="A7" s="47"/>
      <c r="B7" s="47"/>
      <c r="C7" s="49" t="s">
        <v>160</v>
      </c>
      <c r="D7" s="49"/>
      <c r="E7" s="49">
        <v>10.88</v>
      </c>
      <c r="F7" s="49">
        <v>10.88</v>
      </c>
      <c r="G7" s="52">
        <v>10.88</v>
      </c>
      <c r="H7" s="53"/>
      <c r="I7" s="49">
        <v>10</v>
      </c>
      <c r="J7" s="316">
        <f>G7/F7</f>
        <v>1</v>
      </c>
      <c r="K7" s="49">
        <f>I7*J7</f>
        <v>10</v>
      </c>
    </row>
    <row r="8" ht="22.5" customHeight="1" spans="1:11">
      <c r="A8" s="47"/>
      <c r="B8" s="47"/>
      <c r="C8" s="52" t="s">
        <v>162</v>
      </c>
      <c r="D8" s="53"/>
      <c r="E8" s="75"/>
      <c r="F8" s="75"/>
      <c r="G8" s="485"/>
      <c r="H8" s="487"/>
      <c r="I8" s="49" t="s">
        <v>161</v>
      </c>
      <c r="J8" s="49"/>
      <c r="K8" s="49" t="s">
        <v>161</v>
      </c>
    </row>
    <row r="9" ht="22.5" customHeight="1" spans="1:11">
      <c r="A9" s="47"/>
      <c r="B9" s="47"/>
      <c r="C9" s="49" t="s">
        <v>163</v>
      </c>
      <c r="D9" s="49"/>
      <c r="E9" s="49"/>
      <c r="F9" s="49"/>
      <c r="G9" s="49"/>
      <c r="H9" s="49"/>
      <c r="I9" s="49" t="s">
        <v>161</v>
      </c>
      <c r="J9" s="49"/>
      <c r="K9" s="49" t="s">
        <v>161</v>
      </c>
    </row>
    <row r="10" ht="22.5" customHeight="1" spans="1:11">
      <c r="A10" s="47"/>
      <c r="B10" s="47"/>
      <c r="C10" s="49" t="s">
        <v>164</v>
      </c>
      <c r="D10" s="49"/>
      <c r="E10" s="49"/>
      <c r="F10" s="49"/>
      <c r="G10" s="49"/>
      <c r="H10" s="49"/>
      <c r="I10" s="49" t="s">
        <v>161</v>
      </c>
      <c r="J10" s="49"/>
      <c r="K10" s="49" t="s">
        <v>161</v>
      </c>
    </row>
    <row r="11" ht="22.5" customHeight="1" spans="1:11">
      <c r="A11" s="47" t="s">
        <v>26</v>
      </c>
      <c r="B11" s="47" t="s">
        <v>27</v>
      </c>
      <c r="C11" s="47"/>
      <c r="D11" s="47"/>
      <c r="E11" s="47"/>
      <c r="F11" s="47"/>
      <c r="G11" s="47" t="s">
        <v>28</v>
      </c>
      <c r="H11" s="47"/>
      <c r="I11" s="47"/>
      <c r="J11" s="47"/>
      <c r="K11" s="47"/>
    </row>
    <row r="12" ht="48" customHeight="1" spans="1:11">
      <c r="A12" s="47"/>
      <c r="B12" s="54" t="s">
        <v>1135</v>
      </c>
      <c r="C12" s="54"/>
      <c r="D12" s="54"/>
      <c r="E12" s="54"/>
      <c r="F12" s="54"/>
      <c r="G12" s="54" t="s">
        <v>1155</v>
      </c>
      <c r="H12" s="54"/>
      <c r="I12" s="54"/>
      <c r="J12" s="54"/>
      <c r="K12" s="54"/>
    </row>
    <row r="13" ht="22.5" customHeight="1" spans="1:11">
      <c r="A13" s="55" t="s">
        <v>38</v>
      </c>
      <c r="B13" s="47" t="s">
        <v>31</v>
      </c>
      <c r="C13" s="47" t="s">
        <v>32</v>
      </c>
      <c r="D13" s="47" t="s">
        <v>33</v>
      </c>
      <c r="E13" s="47"/>
      <c r="F13" s="47" t="s">
        <v>167</v>
      </c>
      <c r="G13" s="47" t="s">
        <v>35</v>
      </c>
      <c r="H13" s="47" t="s">
        <v>11</v>
      </c>
      <c r="I13" s="47" t="s">
        <v>13</v>
      </c>
      <c r="J13" s="47" t="s">
        <v>168</v>
      </c>
      <c r="K13" s="47"/>
    </row>
    <row r="14" ht="34" customHeight="1" spans="1:11">
      <c r="A14" s="55"/>
      <c r="B14" s="56" t="s">
        <v>169</v>
      </c>
      <c r="C14" s="57" t="s">
        <v>48</v>
      </c>
      <c r="D14" s="381" t="s">
        <v>1137</v>
      </c>
      <c r="E14" s="381"/>
      <c r="F14" s="317" t="s">
        <v>1138</v>
      </c>
      <c r="G14" s="317" t="s">
        <v>1138</v>
      </c>
      <c r="H14" s="317">
        <v>8</v>
      </c>
      <c r="I14" s="317">
        <v>8</v>
      </c>
      <c r="J14" s="49" t="s">
        <v>268</v>
      </c>
      <c r="K14" s="49"/>
    </row>
    <row r="15" ht="35" customHeight="1" spans="1:11">
      <c r="A15" s="55"/>
      <c r="B15" s="61"/>
      <c r="C15" s="68"/>
      <c r="D15" s="381" t="s">
        <v>1139</v>
      </c>
      <c r="E15" s="381"/>
      <c r="F15" s="317" t="s">
        <v>1156</v>
      </c>
      <c r="G15" s="317" t="s">
        <v>1156</v>
      </c>
      <c r="H15" s="317">
        <v>8</v>
      </c>
      <c r="I15" s="317">
        <v>8</v>
      </c>
      <c r="J15" s="49" t="s">
        <v>268</v>
      </c>
      <c r="K15" s="49"/>
    </row>
    <row r="16" ht="22.5" customHeight="1" spans="1:11">
      <c r="A16" s="55"/>
      <c r="B16" s="61"/>
      <c r="C16" s="49" t="s">
        <v>55</v>
      </c>
      <c r="D16" s="58" t="s">
        <v>1141</v>
      </c>
      <c r="E16" s="58"/>
      <c r="F16" s="317" t="s">
        <v>1156</v>
      </c>
      <c r="G16" s="317" t="s">
        <v>1156</v>
      </c>
      <c r="H16" s="49">
        <v>8</v>
      </c>
      <c r="I16" s="49">
        <v>8</v>
      </c>
      <c r="J16" s="49" t="s">
        <v>268</v>
      </c>
      <c r="K16" s="49"/>
    </row>
    <row r="17" ht="22.5" customHeight="1" spans="1:11">
      <c r="A17" s="55"/>
      <c r="B17" s="61"/>
      <c r="C17" s="49"/>
      <c r="D17" s="58" t="s">
        <v>1142</v>
      </c>
      <c r="E17" s="58"/>
      <c r="F17" s="51">
        <v>1</v>
      </c>
      <c r="G17" s="51">
        <v>1</v>
      </c>
      <c r="H17" s="49">
        <v>8</v>
      </c>
      <c r="I17" s="49">
        <v>8</v>
      </c>
      <c r="J17" s="49" t="s">
        <v>268</v>
      </c>
      <c r="K17" s="49"/>
    </row>
    <row r="18" ht="22.5" customHeight="1" spans="1:11">
      <c r="A18" s="55"/>
      <c r="B18" s="61"/>
      <c r="C18" s="49" t="s">
        <v>61</v>
      </c>
      <c r="D18" s="58" t="s">
        <v>1143</v>
      </c>
      <c r="E18" s="58"/>
      <c r="F18" s="49" t="s">
        <v>1144</v>
      </c>
      <c r="G18" s="49" t="s">
        <v>1144</v>
      </c>
      <c r="H18" s="49">
        <v>8</v>
      </c>
      <c r="I18" s="49">
        <v>8</v>
      </c>
      <c r="J18" s="49" t="s">
        <v>268</v>
      </c>
      <c r="K18" s="49"/>
    </row>
    <row r="19" ht="29" customHeight="1" spans="1:11">
      <c r="A19" s="55"/>
      <c r="B19" s="56" t="s">
        <v>179</v>
      </c>
      <c r="C19" s="49" t="s">
        <v>180</v>
      </c>
      <c r="D19" s="58" t="s">
        <v>607</v>
      </c>
      <c r="E19" s="58"/>
      <c r="F19" s="49" t="s">
        <v>1157</v>
      </c>
      <c r="G19" s="49" t="s">
        <v>1157</v>
      </c>
      <c r="H19" s="49">
        <v>20</v>
      </c>
      <c r="I19" s="49">
        <v>20</v>
      </c>
      <c r="J19" s="49" t="s">
        <v>268</v>
      </c>
      <c r="K19" s="49"/>
    </row>
    <row r="20" ht="34" customHeight="1" spans="1:11">
      <c r="A20" s="55"/>
      <c r="B20" s="47" t="s">
        <v>186</v>
      </c>
      <c r="C20" s="49" t="s">
        <v>65</v>
      </c>
      <c r="D20" s="58" t="s">
        <v>1146</v>
      </c>
      <c r="E20" s="58"/>
      <c r="F20" s="49" t="s">
        <v>1147</v>
      </c>
      <c r="G20" s="49" t="s">
        <v>1148</v>
      </c>
      <c r="H20" s="49">
        <v>5</v>
      </c>
      <c r="I20" s="49">
        <v>5</v>
      </c>
      <c r="J20" s="49" t="s">
        <v>268</v>
      </c>
      <c r="K20" s="49"/>
    </row>
    <row r="21" ht="34" customHeight="1" spans="1:11">
      <c r="A21" s="55"/>
      <c r="B21" s="47"/>
      <c r="C21" s="49" t="s">
        <v>70</v>
      </c>
      <c r="D21" s="58" t="s">
        <v>1149</v>
      </c>
      <c r="E21" s="58"/>
      <c r="F21" s="49" t="s">
        <v>1147</v>
      </c>
      <c r="G21" s="49" t="s">
        <v>1148</v>
      </c>
      <c r="H21" s="49">
        <v>5</v>
      </c>
      <c r="I21" s="49">
        <v>5</v>
      </c>
      <c r="J21" s="49" t="s">
        <v>268</v>
      </c>
      <c r="K21" s="49"/>
    </row>
    <row r="22" ht="33" customHeight="1" spans="1:11">
      <c r="A22" s="55"/>
      <c r="B22" s="47"/>
      <c r="C22" s="49" t="s">
        <v>73</v>
      </c>
      <c r="D22" s="58" t="s">
        <v>1150</v>
      </c>
      <c r="E22" s="58"/>
      <c r="F22" s="49" t="s">
        <v>268</v>
      </c>
      <c r="G22" s="49" t="s">
        <v>268</v>
      </c>
      <c r="H22" s="49">
        <v>5</v>
      </c>
      <c r="I22" s="49">
        <v>5</v>
      </c>
      <c r="J22" s="49" t="s">
        <v>268</v>
      </c>
      <c r="K22" s="49"/>
    </row>
    <row r="23" ht="32" customHeight="1" spans="1:11">
      <c r="A23" s="55"/>
      <c r="B23" s="47"/>
      <c r="C23" s="49" t="s">
        <v>192</v>
      </c>
      <c r="D23" s="58" t="s">
        <v>1151</v>
      </c>
      <c r="E23" s="58"/>
      <c r="F23" s="49" t="s">
        <v>612</v>
      </c>
      <c r="G23" s="49" t="s">
        <v>612</v>
      </c>
      <c r="H23" s="49">
        <v>5</v>
      </c>
      <c r="I23" s="49">
        <v>5</v>
      </c>
      <c r="J23" s="49" t="s">
        <v>268</v>
      </c>
      <c r="K23" s="49"/>
    </row>
    <row r="24" ht="33" customHeight="1" spans="1:11">
      <c r="A24" s="55"/>
      <c r="B24" s="47" t="s">
        <v>194</v>
      </c>
      <c r="C24" s="49" t="s">
        <v>79</v>
      </c>
      <c r="D24" s="58" t="s">
        <v>1152</v>
      </c>
      <c r="E24" s="58"/>
      <c r="F24" s="49" t="s">
        <v>246</v>
      </c>
      <c r="G24" s="49" t="s">
        <v>223</v>
      </c>
      <c r="H24" s="49">
        <v>10</v>
      </c>
      <c r="I24" s="49">
        <v>8</v>
      </c>
      <c r="J24" s="49" t="s">
        <v>268</v>
      </c>
      <c r="K24" s="49"/>
    </row>
    <row r="25" ht="22.5" customHeight="1" spans="1:11">
      <c r="A25" s="74" t="s">
        <v>84</v>
      </c>
      <c r="B25" s="74"/>
      <c r="C25" s="74"/>
      <c r="D25" s="74"/>
      <c r="E25" s="74"/>
      <c r="F25" s="74"/>
      <c r="G25" s="74"/>
      <c r="H25" s="74">
        <f>SUM(H14:H24)+I6</f>
        <v>100</v>
      </c>
      <c r="I25" s="74">
        <f>SUM(I14:I24)+K6</f>
        <v>98</v>
      </c>
      <c r="J25" s="49" t="s">
        <v>268</v>
      </c>
      <c r="K25" s="49"/>
    </row>
    <row r="26" ht="22.5" customHeight="1" spans="1:11">
      <c r="A26" s="76" t="s">
        <v>198</v>
      </c>
      <c r="B26" s="77" t="s">
        <v>1153</v>
      </c>
      <c r="C26" s="78"/>
      <c r="D26" s="79"/>
      <c r="E26" s="79"/>
      <c r="F26" s="79"/>
      <c r="G26" s="79"/>
      <c r="H26" s="79"/>
      <c r="I26" s="79"/>
      <c r="J26" s="79"/>
      <c r="K26" s="80"/>
    </row>
    <row r="27" ht="22.5" customHeight="1" spans="1:11">
      <c r="A27" s="81" t="s">
        <v>200</v>
      </c>
      <c r="B27" s="81"/>
      <c r="C27" s="82"/>
      <c r="D27" s="81"/>
      <c r="E27" s="81"/>
      <c r="F27" s="81"/>
      <c r="G27" s="81"/>
      <c r="H27" s="81"/>
      <c r="I27" s="81"/>
      <c r="J27" s="81"/>
      <c r="K27" s="81"/>
    </row>
    <row r="28" ht="22.5" customHeight="1" spans="1:11">
      <c r="A28" s="81" t="s">
        <v>201</v>
      </c>
      <c r="B28" s="81"/>
      <c r="C28" s="82"/>
      <c r="D28" s="81"/>
      <c r="E28" s="81"/>
      <c r="F28" s="81"/>
      <c r="G28" s="81"/>
      <c r="H28" s="81"/>
      <c r="I28" s="81"/>
      <c r="J28" s="81"/>
      <c r="K28" s="81"/>
    </row>
  </sheetData>
  <mergeCells count="64">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A25:G25"/>
    <mergeCell ref="J25:K25"/>
    <mergeCell ref="B26:K26"/>
    <mergeCell ref="A27:K27"/>
    <mergeCell ref="A28:K28"/>
    <mergeCell ref="A11:A12"/>
    <mergeCell ref="A13:A24"/>
    <mergeCell ref="B14:B18"/>
    <mergeCell ref="B20:B23"/>
    <mergeCell ref="C14:C15"/>
    <mergeCell ref="C16:C17"/>
    <mergeCell ref="E4:E5"/>
    <mergeCell ref="F4:F5"/>
    <mergeCell ref="I4:I5"/>
    <mergeCell ref="J4:J5"/>
    <mergeCell ref="K4:K5"/>
    <mergeCell ref="A4:B10"/>
    <mergeCell ref="C4:D5"/>
    <mergeCell ref="G4:H5"/>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zoomScaleSheetLayoutView="72" workbookViewId="0">
      <selection activeCell="C3" sqref="C3:N3"/>
    </sheetView>
  </sheetViews>
  <sheetFormatPr defaultColWidth="8.875" defaultRowHeight="14.25"/>
  <cols>
    <col min="1" max="1" width="8.875" style="265"/>
    <col min="2" max="5" width="7.5" style="265" customWidth="1"/>
    <col min="6" max="6" width="25.5" style="265" customWidth="1"/>
    <col min="7" max="7" width="7.625" style="265" customWidth="1"/>
    <col min="8" max="8" width="13" style="265" customWidth="1"/>
    <col min="9" max="9" width="12.5" style="265" customWidth="1"/>
    <col min="10" max="10" width="6.625" style="265" customWidth="1"/>
    <col min="11" max="11" width="8.875" style="265" customWidth="1"/>
    <col min="12" max="12" width="14.375" style="265" customWidth="1"/>
    <col min="13" max="13" width="10.75" style="515" customWidth="1"/>
    <col min="14" max="14" width="16.875" style="265" customWidth="1"/>
    <col min="15" max="16384" width="8.875" style="265"/>
  </cols>
  <sheetData>
    <row r="1" ht="39" customHeight="1" spans="1:14">
      <c r="A1" s="516" t="s">
        <v>0</v>
      </c>
      <c r="B1" s="516"/>
      <c r="C1" s="516"/>
      <c r="D1" s="516"/>
      <c r="E1" s="516"/>
      <c r="F1" s="516"/>
      <c r="G1" s="516"/>
      <c r="H1" s="516"/>
      <c r="I1" s="516"/>
      <c r="J1" s="516"/>
      <c r="K1" s="516"/>
      <c r="L1" s="516"/>
      <c r="M1" s="516"/>
      <c r="N1" s="516"/>
    </row>
    <row r="2" ht="15" customHeight="1" spans="1:14">
      <c r="A2" s="516" t="s">
        <v>1</v>
      </c>
      <c r="B2" s="516"/>
      <c r="C2" s="516"/>
      <c r="D2" s="516"/>
      <c r="E2" s="516"/>
      <c r="F2" s="516"/>
      <c r="G2" s="516"/>
      <c r="H2" s="516"/>
      <c r="I2" s="516"/>
      <c r="J2" s="516"/>
      <c r="K2" s="516"/>
      <c r="L2" s="516"/>
      <c r="M2" s="516"/>
      <c r="N2" s="516"/>
    </row>
    <row r="3" ht="27.95" customHeight="1" spans="1:14">
      <c r="A3" s="511" t="s">
        <v>2</v>
      </c>
      <c r="B3" s="511"/>
      <c r="C3" s="517" t="s">
        <v>1158</v>
      </c>
      <c r="D3" s="517"/>
      <c r="E3" s="517"/>
      <c r="F3" s="517"/>
      <c r="G3" s="517"/>
      <c r="H3" s="517"/>
      <c r="I3" s="517"/>
      <c r="J3" s="517"/>
      <c r="K3" s="517"/>
      <c r="L3" s="517"/>
      <c r="M3" s="517"/>
      <c r="N3" s="517"/>
    </row>
    <row r="4" ht="27.95" customHeight="1" spans="1:14">
      <c r="A4" s="511" t="s">
        <v>4</v>
      </c>
      <c r="B4" s="511"/>
      <c r="C4" s="517" t="s">
        <v>5</v>
      </c>
      <c r="D4" s="517"/>
      <c r="E4" s="517"/>
      <c r="F4" s="517"/>
      <c r="G4" s="517"/>
      <c r="H4" s="517"/>
      <c r="I4" s="511" t="s">
        <v>6</v>
      </c>
      <c r="J4" s="511"/>
      <c r="K4" s="511" t="s">
        <v>7</v>
      </c>
      <c r="L4" s="511"/>
      <c r="M4" s="511"/>
      <c r="N4" s="511"/>
    </row>
    <row r="5" ht="27.95" customHeight="1" spans="1:14">
      <c r="A5" s="511"/>
      <c r="B5" s="511"/>
      <c r="C5" s="511"/>
      <c r="D5" s="511"/>
      <c r="E5" s="676" t="s">
        <v>8</v>
      </c>
      <c r="F5" s="676"/>
      <c r="G5" s="511" t="s">
        <v>9</v>
      </c>
      <c r="H5" s="511"/>
      <c r="I5" s="511" t="s">
        <v>10</v>
      </c>
      <c r="J5" s="511"/>
      <c r="K5" s="511" t="s">
        <v>11</v>
      </c>
      <c r="L5" s="511" t="s">
        <v>12</v>
      </c>
      <c r="M5" s="518" t="s">
        <v>13</v>
      </c>
      <c r="N5" s="518"/>
    </row>
    <row r="6" ht="27.95" customHeight="1" spans="1:14">
      <c r="A6" s="518" t="s">
        <v>14</v>
      </c>
      <c r="B6" s="518"/>
      <c r="C6" s="511" t="s">
        <v>15</v>
      </c>
      <c r="D6" s="511"/>
      <c r="E6" s="511" t="s">
        <v>16</v>
      </c>
      <c r="F6" s="511"/>
      <c r="G6" s="511" t="s">
        <v>1159</v>
      </c>
      <c r="H6" s="511"/>
      <c r="I6" s="511" t="s">
        <v>1159</v>
      </c>
      <c r="J6" s="511"/>
      <c r="K6" s="511" t="s">
        <v>18</v>
      </c>
      <c r="L6" s="519" t="s">
        <v>19</v>
      </c>
      <c r="M6" s="520" t="s">
        <v>18</v>
      </c>
      <c r="N6" s="520"/>
    </row>
    <row r="7" ht="27.95" customHeight="1" spans="1:14">
      <c r="A7" s="518" t="s">
        <v>14</v>
      </c>
      <c r="B7" s="518"/>
      <c r="C7" s="511" t="s">
        <v>20</v>
      </c>
      <c r="D7" s="511"/>
      <c r="E7" s="511" t="s">
        <v>21</v>
      </c>
      <c r="F7" s="511"/>
      <c r="G7" s="511" t="s">
        <v>1159</v>
      </c>
      <c r="H7" s="511"/>
      <c r="I7" s="511" t="s">
        <v>1159</v>
      </c>
      <c r="J7" s="511"/>
      <c r="K7" s="511" t="s">
        <v>22</v>
      </c>
      <c r="L7" s="519" t="s">
        <v>19</v>
      </c>
      <c r="M7" s="520" t="s">
        <v>18</v>
      </c>
      <c r="N7" s="520"/>
    </row>
    <row r="8" ht="27.95" customHeight="1" spans="1:14">
      <c r="A8" s="518" t="s">
        <v>14</v>
      </c>
      <c r="B8" s="518"/>
      <c r="C8" s="511" t="s">
        <v>23</v>
      </c>
      <c r="D8" s="511"/>
      <c r="E8" s="511" t="s">
        <v>21</v>
      </c>
      <c r="F8" s="511"/>
      <c r="G8" s="511" t="s">
        <v>16</v>
      </c>
      <c r="H8" s="511"/>
      <c r="I8" s="511" t="s">
        <v>16</v>
      </c>
      <c r="J8" s="511"/>
      <c r="K8" s="511" t="s">
        <v>22</v>
      </c>
      <c r="L8" s="519" t="s">
        <v>16</v>
      </c>
      <c r="M8" s="520" t="s">
        <v>16</v>
      </c>
      <c r="N8" s="520"/>
    </row>
    <row r="9" ht="27.95" customHeight="1" spans="1:14">
      <c r="A9" s="518" t="s">
        <v>14</v>
      </c>
      <c r="B9" s="518"/>
      <c r="C9" s="511" t="s">
        <v>24</v>
      </c>
      <c r="D9" s="511"/>
      <c r="E9" s="511" t="s">
        <v>21</v>
      </c>
      <c r="F9" s="511"/>
      <c r="G9" s="511" t="s">
        <v>16</v>
      </c>
      <c r="H9" s="511"/>
      <c r="I9" s="511" t="s">
        <v>16</v>
      </c>
      <c r="J9" s="511"/>
      <c r="K9" s="511" t="s">
        <v>22</v>
      </c>
      <c r="L9" s="519" t="s">
        <v>16</v>
      </c>
      <c r="M9" s="520" t="s">
        <v>16</v>
      </c>
      <c r="N9" s="520"/>
    </row>
    <row r="10" ht="27.95" customHeight="1" spans="1:14">
      <c r="A10" s="518"/>
      <c r="B10" s="518"/>
      <c r="C10" s="518"/>
      <c r="D10" s="518"/>
      <c r="E10" s="518"/>
      <c r="F10" s="518"/>
      <c r="G10" s="518"/>
      <c r="H10" s="518"/>
      <c r="I10" s="518"/>
      <c r="J10" s="518"/>
      <c r="K10" s="518"/>
      <c r="L10" s="518"/>
      <c r="M10" s="518"/>
      <c r="N10" s="518"/>
    </row>
    <row r="11" ht="27.95" customHeight="1" spans="1:14">
      <c r="A11" s="518" t="s">
        <v>25</v>
      </c>
      <c r="B11" s="518"/>
      <c r="C11" s="518" t="s">
        <v>21</v>
      </c>
      <c r="D11" s="518"/>
      <c r="E11" s="518"/>
      <c r="F11" s="518"/>
      <c r="G11" s="518"/>
      <c r="H11" s="518"/>
      <c r="I11" s="518"/>
      <c r="J11" s="518"/>
      <c r="K11" s="518"/>
      <c r="L11" s="518"/>
      <c r="M11" s="518"/>
      <c r="N11" s="518"/>
    </row>
    <row r="12" ht="27.95" customHeight="1" spans="1:14">
      <c r="A12" s="511" t="s">
        <v>26</v>
      </c>
      <c r="B12" s="511"/>
      <c r="C12" s="511" t="s">
        <v>27</v>
      </c>
      <c r="D12" s="511"/>
      <c r="E12" s="511"/>
      <c r="F12" s="511"/>
      <c r="G12" s="511"/>
      <c r="H12" s="511"/>
      <c r="I12" s="511" t="s">
        <v>28</v>
      </c>
      <c r="J12" s="511"/>
      <c r="K12" s="511"/>
      <c r="L12" s="511"/>
      <c r="M12" s="511"/>
      <c r="N12" s="511"/>
    </row>
    <row r="13" ht="87.95" customHeight="1" spans="1:14">
      <c r="A13" s="511"/>
      <c r="B13" s="511"/>
      <c r="C13" s="521" t="s">
        <v>1160</v>
      </c>
      <c r="D13" s="521"/>
      <c r="E13" s="521"/>
      <c r="F13" s="521"/>
      <c r="G13" s="521"/>
      <c r="H13" s="521"/>
      <c r="I13" s="521" t="s">
        <v>1161</v>
      </c>
      <c r="J13" s="521"/>
      <c r="K13" s="521"/>
      <c r="L13" s="521"/>
      <c r="M13" s="521"/>
      <c r="N13" s="521"/>
    </row>
    <row r="14" ht="27.95" customHeight="1" spans="1:14">
      <c r="A14" s="511"/>
      <c r="B14" s="511" t="s">
        <v>31</v>
      </c>
      <c r="C14" s="511"/>
      <c r="D14" s="511" t="s">
        <v>32</v>
      </c>
      <c r="E14" s="511"/>
      <c r="F14" s="511" t="s">
        <v>33</v>
      </c>
      <c r="G14" s="511"/>
      <c r="H14" s="511" t="s">
        <v>34</v>
      </c>
      <c r="I14" s="511" t="s">
        <v>35</v>
      </c>
      <c r="J14" s="511" t="s">
        <v>11</v>
      </c>
      <c r="K14" s="511" t="s">
        <v>36</v>
      </c>
      <c r="L14" s="511" t="s">
        <v>37</v>
      </c>
      <c r="M14" s="518" t="s">
        <v>13</v>
      </c>
      <c r="N14" s="518" t="s">
        <v>25</v>
      </c>
    </row>
    <row r="15" ht="27.95" customHeight="1" spans="1:14">
      <c r="A15" s="522" t="s">
        <v>38</v>
      </c>
      <c r="B15" s="518" t="s">
        <v>39</v>
      </c>
      <c r="C15" s="518"/>
      <c r="D15" s="518" t="s">
        <v>180</v>
      </c>
      <c r="E15" s="518"/>
      <c r="F15" s="518" t="s">
        <v>1162</v>
      </c>
      <c r="G15" s="518"/>
      <c r="H15" s="518" t="s">
        <v>1163</v>
      </c>
      <c r="I15" s="518" t="s">
        <v>43</v>
      </c>
      <c r="J15" s="518" t="s">
        <v>18</v>
      </c>
      <c r="K15" s="518" t="s">
        <v>327</v>
      </c>
      <c r="L15" s="518" t="s">
        <v>46</v>
      </c>
      <c r="M15" s="520" t="s">
        <v>18</v>
      </c>
      <c r="N15" s="518" t="s">
        <v>21</v>
      </c>
    </row>
    <row r="16" ht="27.95" customHeight="1" spans="1:14">
      <c r="A16" s="522" t="s">
        <v>38</v>
      </c>
      <c r="B16" s="518" t="s">
        <v>39</v>
      </c>
      <c r="C16" s="518"/>
      <c r="D16" s="518" t="s">
        <v>183</v>
      </c>
      <c r="E16" s="518"/>
      <c r="F16" s="518" t="s">
        <v>1164</v>
      </c>
      <c r="G16" s="518"/>
      <c r="H16" s="518" t="s">
        <v>1165</v>
      </c>
      <c r="I16" s="518" t="s">
        <v>58</v>
      </c>
      <c r="J16" s="518" t="s">
        <v>18</v>
      </c>
      <c r="K16" s="518" t="s">
        <v>21</v>
      </c>
      <c r="L16" s="518" t="s">
        <v>59</v>
      </c>
      <c r="M16" s="520" t="s">
        <v>60</v>
      </c>
      <c r="N16" s="518" t="s">
        <v>21</v>
      </c>
    </row>
    <row r="17" ht="27.95" customHeight="1" spans="1:14">
      <c r="A17" s="522" t="s">
        <v>38</v>
      </c>
      <c r="B17" s="518" t="s">
        <v>47</v>
      </c>
      <c r="C17" s="518"/>
      <c r="D17" s="518" t="s">
        <v>48</v>
      </c>
      <c r="E17" s="518"/>
      <c r="F17" s="518" t="s">
        <v>1166</v>
      </c>
      <c r="G17" s="518"/>
      <c r="H17" s="518" t="s">
        <v>585</v>
      </c>
      <c r="I17" s="518" t="s">
        <v>319</v>
      </c>
      <c r="J17" s="518" t="s">
        <v>1167</v>
      </c>
      <c r="K17" s="518" t="s">
        <v>51</v>
      </c>
      <c r="L17" s="518" t="s">
        <v>46</v>
      </c>
      <c r="M17" s="520" t="s">
        <v>1167</v>
      </c>
      <c r="N17" s="518" t="s">
        <v>21</v>
      </c>
    </row>
    <row r="18" ht="27.95" customHeight="1" spans="1:14">
      <c r="A18" s="522" t="s">
        <v>38</v>
      </c>
      <c r="B18" s="518" t="s">
        <v>47</v>
      </c>
      <c r="C18" s="518"/>
      <c r="D18" s="518" t="s">
        <v>55</v>
      </c>
      <c r="E18" s="518"/>
      <c r="F18" s="518" t="s">
        <v>1168</v>
      </c>
      <c r="G18" s="518"/>
      <c r="H18" s="518" t="s">
        <v>1169</v>
      </c>
      <c r="I18" s="518" t="s">
        <v>58</v>
      </c>
      <c r="J18" s="518" t="s">
        <v>1167</v>
      </c>
      <c r="K18" s="518" t="s">
        <v>21</v>
      </c>
      <c r="L18" s="518" t="s">
        <v>59</v>
      </c>
      <c r="M18" s="520" t="s">
        <v>1170</v>
      </c>
      <c r="N18" s="518" t="s">
        <v>21</v>
      </c>
    </row>
    <row r="19" ht="27.95" customHeight="1" spans="1:14">
      <c r="A19" s="522" t="s">
        <v>38</v>
      </c>
      <c r="B19" s="518" t="s">
        <v>47</v>
      </c>
      <c r="C19" s="518"/>
      <c r="D19" s="518" t="s">
        <v>61</v>
      </c>
      <c r="E19" s="518"/>
      <c r="F19" s="518" t="s">
        <v>1171</v>
      </c>
      <c r="G19" s="518"/>
      <c r="H19" s="518" t="s">
        <v>1172</v>
      </c>
      <c r="I19" s="518" t="s">
        <v>19</v>
      </c>
      <c r="J19" s="518" t="s">
        <v>1173</v>
      </c>
      <c r="K19" s="518" t="s">
        <v>83</v>
      </c>
      <c r="L19" s="518" t="s">
        <v>46</v>
      </c>
      <c r="M19" s="520" t="s">
        <v>1173</v>
      </c>
      <c r="N19" s="518" t="s">
        <v>21</v>
      </c>
    </row>
    <row r="20" ht="27.95" customHeight="1" spans="1:14">
      <c r="A20" s="522" t="s">
        <v>38</v>
      </c>
      <c r="B20" s="518" t="s">
        <v>64</v>
      </c>
      <c r="C20" s="518"/>
      <c r="D20" s="518" t="s">
        <v>70</v>
      </c>
      <c r="E20" s="518"/>
      <c r="F20" s="518" t="s">
        <v>1174</v>
      </c>
      <c r="G20" s="518"/>
      <c r="H20" s="518" t="s">
        <v>1175</v>
      </c>
      <c r="I20" s="518" t="s">
        <v>43</v>
      </c>
      <c r="J20" s="518" t="s">
        <v>18</v>
      </c>
      <c r="K20" s="518" t="s">
        <v>327</v>
      </c>
      <c r="L20" s="518" t="s">
        <v>46</v>
      </c>
      <c r="M20" s="520" t="s">
        <v>18</v>
      </c>
      <c r="N20" s="518" t="s">
        <v>21</v>
      </c>
    </row>
    <row r="21" ht="27.95" customHeight="1" spans="1:14">
      <c r="A21" s="522" t="s">
        <v>38</v>
      </c>
      <c r="B21" s="518" t="s">
        <v>64</v>
      </c>
      <c r="C21" s="518"/>
      <c r="D21" s="518" t="s">
        <v>192</v>
      </c>
      <c r="E21" s="518"/>
      <c r="F21" s="518" t="s">
        <v>1176</v>
      </c>
      <c r="G21" s="518"/>
      <c r="H21" s="518" t="s">
        <v>1177</v>
      </c>
      <c r="I21" s="518" t="s">
        <v>58</v>
      </c>
      <c r="J21" s="518" t="s">
        <v>18</v>
      </c>
      <c r="K21" s="518" t="s">
        <v>21</v>
      </c>
      <c r="L21" s="518" t="s">
        <v>59</v>
      </c>
      <c r="M21" s="520" t="s">
        <v>60</v>
      </c>
      <c r="N21" s="518" t="s">
        <v>21</v>
      </c>
    </row>
    <row r="22" ht="27.95" customHeight="1" spans="1:14">
      <c r="A22" s="522" t="s">
        <v>38</v>
      </c>
      <c r="B22" s="518" t="s">
        <v>78</v>
      </c>
      <c r="C22" s="518"/>
      <c r="D22" s="518" t="s">
        <v>79</v>
      </c>
      <c r="E22" s="518"/>
      <c r="F22" s="518" t="s">
        <v>1178</v>
      </c>
      <c r="G22" s="518"/>
      <c r="H22" s="518" t="s">
        <v>335</v>
      </c>
      <c r="I22" s="518" t="s">
        <v>336</v>
      </c>
      <c r="J22" s="518" t="s">
        <v>18</v>
      </c>
      <c r="K22" s="518" t="s">
        <v>83</v>
      </c>
      <c r="L22" s="518" t="s">
        <v>46</v>
      </c>
      <c r="M22" s="520" t="s">
        <v>18</v>
      </c>
      <c r="N22" s="518" t="s">
        <v>21</v>
      </c>
    </row>
    <row r="23" ht="18" hidden="1" customHeight="1" spans="1:14">
      <c r="A23" s="522"/>
      <c r="B23" s="522"/>
      <c r="C23" s="522"/>
      <c r="D23" s="522"/>
      <c r="E23" s="522"/>
      <c r="F23" s="522"/>
      <c r="G23" s="522"/>
      <c r="H23" s="522"/>
      <c r="I23" s="522"/>
      <c r="J23" s="522"/>
      <c r="K23" s="522"/>
      <c r="L23" s="522"/>
      <c r="M23" s="522"/>
      <c r="N23" s="522"/>
    </row>
    <row r="24" ht="27.95" customHeight="1" spans="1:14">
      <c r="A24" s="523" t="s">
        <v>84</v>
      </c>
      <c r="B24" s="523"/>
      <c r="C24" s="523"/>
      <c r="D24" s="523"/>
      <c r="E24" s="523"/>
      <c r="F24" s="523"/>
      <c r="G24" s="523"/>
      <c r="H24" s="523"/>
      <c r="I24" s="523"/>
      <c r="J24" s="523">
        <v>100</v>
      </c>
      <c r="K24" s="524"/>
      <c r="L24" s="524"/>
      <c r="M24" s="525" t="s">
        <v>1179</v>
      </c>
      <c r="N24" s="511"/>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rintOptions horizontalCentered="1"/>
  <pageMargins left="0.550694444444444" right="0.550694444444444" top="0.472222222222222" bottom="0.472222222222222" header="0.5" footer="0.5"/>
  <pageSetup paperSize="9" scale="89"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view="pageBreakPreview" zoomScaleNormal="100" workbookViewId="0">
      <selection activeCell="C2" sqref="C2:K2"/>
    </sheetView>
  </sheetViews>
  <sheetFormatPr defaultColWidth="9" defaultRowHeight="13.5"/>
  <cols>
    <col min="1" max="1" width="5.25833333333333" style="1" customWidth="1"/>
    <col min="2" max="2" width="9.55833333333333" style="1" customWidth="1"/>
    <col min="3" max="3" width="11.1833333333333" style="44" customWidth="1"/>
    <col min="4" max="4" width="9" style="1"/>
    <col min="5" max="5" width="17.875" style="1" customWidth="1"/>
    <col min="6" max="6" width="12.5" style="1" customWidth="1"/>
    <col min="7" max="7" width="10" style="1" customWidth="1"/>
    <col min="8" max="9" width="6.75" style="1" customWidth="1"/>
    <col min="10" max="10" width="8.5" style="1" customWidth="1"/>
    <col min="11" max="11" width="11.5" style="1" customWidth="1"/>
    <col min="12" max="16384" width="9" style="1"/>
  </cols>
  <sheetData>
    <row r="1" ht="53" customHeight="1" spans="1:11">
      <c r="A1" s="46" t="s">
        <v>360</v>
      </c>
      <c r="B1" s="46"/>
      <c r="C1" s="46"/>
      <c r="D1" s="46"/>
      <c r="E1" s="46"/>
      <c r="F1" s="46"/>
      <c r="G1" s="46"/>
      <c r="H1" s="46"/>
      <c r="I1" s="46"/>
      <c r="J1" s="46"/>
      <c r="K1" s="46"/>
    </row>
    <row r="2" ht="25" customHeight="1" spans="1:11">
      <c r="A2" s="47" t="s">
        <v>2</v>
      </c>
      <c r="B2" s="47"/>
      <c r="C2" s="47" t="s">
        <v>1180</v>
      </c>
      <c r="D2" s="47"/>
      <c r="E2" s="47"/>
      <c r="F2" s="47"/>
      <c r="G2" s="47"/>
      <c r="H2" s="47"/>
      <c r="I2" s="47"/>
      <c r="J2" s="47"/>
      <c r="K2" s="47"/>
    </row>
    <row r="3" ht="25" customHeight="1" spans="1:11">
      <c r="A3" s="47" t="s">
        <v>4</v>
      </c>
      <c r="B3" s="47"/>
      <c r="C3" s="47" t="s">
        <v>362</v>
      </c>
      <c r="D3" s="47"/>
      <c r="E3" s="47"/>
      <c r="F3" s="47"/>
      <c r="G3" s="48" t="s">
        <v>6</v>
      </c>
      <c r="H3" s="48"/>
      <c r="I3" s="47" t="s">
        <v>1181</v>
      </c>
      <c r="J3" s="47"/>
      <c r="K3" s="47"/>
    </row>
    <row r="4" ht="25" customHeight="1" spans="1:11">
      <c r="A4" s="47" t="s">
        <v>157</v>
      </c>
      <c r="B4" s="47"/>
      <c r="C4" s="49"/>
      <c r="D4" s="49"/>
      <c r="E4" s="47" t="s">
        <v>8</v>
      </c>
      <c r="F4" s="47" t="s">
        <v>9</v>
      </c>
      <c r="G4" s="47" t="s">
        <v>10</v>
      </c>
      <c r="H4" s="47"/>
      <c r="I4" s="47" t="s">
        <v>11</v>
      </c>
      <c r="J4" s="47" t="s">
        <v>158</v>
      </c>
      <c r="K4" s="47" t="s">
        <v>13</v>
      </c>
    </row>
    <row r="5" ht="25" customHeight="1" spans="1:11">
      <c r="A5" s="47"/>
      <c r="B5" s="47"/>
      <c r="C5" s="49"/>
      <c r="D5" s="49"/>
      <c r="E5" s="47"/>
      <c r="F5" s="47"/>
      <c r="G5" s="47"/>
      <c r="H5" s="47"/>
      <c r="I5" s="47"/>
      <c r="J5" s="47"/>
      <c r="K5" s="47"/>
    </row>
    <row r="6" ht="25" customHeight="1" spans="1:11">
      <c r="A6" s="47"/>
      <c r="B6" s="47"/>
      <c r="C6" s="49" t="s">
        <v>159</v>
      </c>
      <c r="D6" s="50"/>
      <c r="E6" s="49">
        <v>240</v>
      </c>
      <c r="F6" s="49">
        <v>240</v>
      </c>
      <c r="G6" s="49">
        <v>240</v>
      </c>
      <c r="H6" s="49"/>
      <c r="I6" s="49">
        <v>10</v>
      </c>
      <c r="J6" s="316">
        <f>G6/F6</f>
        <v>1</v>
      </c>
      <c r="K6" s="49">
        <f>I6*J6</f>
        <v>10</v>
      </c>
    </row>
    <row r="7" ht="25" customHeight="1" spans="1:11">
      <c r="A7" s="47"/>
      <c r="B7" s="47"/>
      <c r="C7" s="49" t="s">
        <v>160</v>
      </c>
      <c r="D7" s="49"/>
      <c r="E7" s="49"/>
      <c r="F7" s="49"/>
      <c r="G7" s="49"/>
      <c r="H7" s="49"/>
      <c r="I7" s="49" t="s">
        <v>161</v>
      </c>
      <c r="J7" s="49"/>
      <c r="K7" s="49" t="s">
        <v>161</v>
      </c>
    </row>
    <row r="8" ht="25" customHeight="1" spans="1:11">
      <c r="A8" s="47"/>
      <c r="B8" s="47"/>
      <c r="C8" s="52" t="s">
        <v>162</v>
      </c>
      <c r="D8" s="53"/>
      <c r="E8" s="49"/>
      <c r="F8" s="53"/>
      <c r="G8" s="52"/>
      <c r="H8" s="53"/>
      <c r="I8" s="49"/>
      <c r="J8" s="316"/>
      <c r="K8" s="49"/>
    </row>
    <row r="9" ht="25" customHeight="1" spans="1:11">
      <c r="A9" s="47"/>
      <c r="B9" s="47"/>
      <c r="C9" s="49" t="s">
        <v>163</v>
      </c>
      <c r="D9" s="49"/>
      <c r="E9" s="49">
        <v>240</v>
      </c>
      <c r="F9" s="49">
        <v>240</v>
      </c>
      <c r="G9" s="49">
        <v>240</v>
      </c>
      <c r="H9" s="49"/>
      <c r="I9" s="49">
        <v>10</v>
      </c>
      <c r="J9" s="316">
        <f>G9/F9</f>
        <v>1</v>
      </c>
      <c r="K9" s="49"/>
    </row>
    <row r="10" ht="25" customHeight="1" spans="1:11">
      <c r="A10" s="47"/>
      <c r="B10" s="47"/>
      <c r="C10" s="49" t="s">
        <v>164</v>
      </c>
      <c r="D10" s="49"/>
      <c r="E10" s="49"/>
      <c r="F10" s="49"/>
      <c r="G10" s="49"/>
      <c r="H10" s="49"/>
      <c r="I10" s="49" t="s">
        <v>161</v>
      </c>
      <c r="J10" s="49"/>
      <c r="K10" s="49" t="s">
        <v>161</v>
      </c>
    </row>
    <row r="11" ht="25" customHeight="1" spans="1:11">
      <c r="A11" s="47" t="s">
        <v>26</v>
      </c>
      <c r="B11" s="47" t="s">
        <v>27</v>
      </c>
      <c r="C11" s="47"/>
      <c r="D11" s="47"/>
      <c r="E11" s="47"/>
      <c r="F11" s="47"/>
      <c r="G11" s="47" t="s">
        <v>28</v>
      </c>
      <c r="H11" s="47"/>
      <c r="I11" s="47"/>
      <c r="J11" s="47"/>
      <c r="K11" s="47"/>
    </row>
    <row r="12" ht="57" customHeight="1" spans="1:11">
      <c r="A12" s="47"/>
      <c r="B12" s="54" t="s">
        <v>1182</v>
      </c>
      <c r="C12" s="54"/>
      <c r="D12" s="54"/>
      <c r="E12" s="54"/>
      <c r="F12" s="54"/>
      <c r="G12" s="49" t="s">
        <v>365</v>
      </c>
      <c r="H12" s="49"/>
      <c r="I12" s="49"/>
      <c r="J12" s="49"/>
      <c r="K12" s="49"/>
    </row>
    <row r="13" ht="25" customHeight="1" spans="1:11">
      <c r="A13" s="55" t="s">
        <v>38</v>
      </c>
      <c r="B13" s="47" t="s">
        <v>31</v>
      </c>
      <c r="C13" s="47" t="s">
        <v>32</v>
      </c>
      <c r="D13" s="47" t="s">
        <v>33</v>
      </c>
      <c r="E13" s="47"/>
      <c r="F13" s="47" t="s">
        <v>167</v>
      </c>
      <c r="G13" s="47" t="s">
        <v>35</v>
      </c>
      <c r="H13" s="47" t="s">
        <v>11</v>
      </c>
      <c r="I13" s="47" t="s">
        <v>13</v>
      </c>
      <c r="J13" s="47" t="s">
        <v>168</v>
      </c>
      <c r="K13" s="47"/>
    </row>
    <row r="14" ht="30" customHeight="1" spans="1:11">
      <c r="A14" s="55"/>
      <c r="B14" s="47" t="s">
        <v>169</v>
      </c>
      <c r="C14" s="57" t="s">
        <v>48</v>
      </c>
      <c r="D14" s="381" t="s">
        <v>1183</v>
      </c>
      <c r="E14" s="381"/>
      <c r="F14" s="317" t="s">
        <v>1184</v>
      </c>
      <c r="G14" s="317" t="s">
        <v>1185</v>
      </c>
      <c r="H14" s="317">
        <v>8</v>
      </c>
      <c r="I14" s="317">
        <v>8</v>
      </c>
      <c r="J14" s="49"/>
      <c r="K14" s="49"/>
    </row>
    <row r="15" ht="30" customHeight="1" spans="1:11">
      <c r="A15" s="55"/>
      <c r="B15" s="47"/>
      <c r="C15" s="62"/>
      <c r="D15" s="58" t="s">
        <v>1186</v>
      </c>
      <c r="E15" s="58"/>
      <c r="F15" s="49" t="s">
        <v>1187</v>
      </c>
      <c r="G15" s="49" t="s">
        <v>1188</v>
      </c>
      <c r="H15" s="49">
        <v>8</v>
      </c>
      <c r="I15" s="49">
        <v>8</v>
      </c>
      <c r="J15" s="49"/>
      <c r="K15" s="49"/>
    </row>
    <row r="16" ht="30" customHeight="1" spans="1:11">
      <c r="A16" s="55"/>
      <c r="B16" s="47"/>
      <c r="C16" s="68"/>
      <c r="D16" s="58" t="s">
        <v>1189</v>
      </c>
      <c r="E16" s="58"/>
      <c r="F16" s="49" t="s">
        <v>1190</v>
      </c>
      <c r="G16" s="49" t="s">
        <v>1191</v>
      </c>
      <c r="H16" s="49">
        <v>8</v>
      </c>
      <c r="I16" s="49">
        <v>8</v>
      </c>
      <c r="J16" s="49"/>
      <c r="K16" s="49"/>
    </row>
    <row r="17" ht="30" customHeight="1" spans="1:11">
      <c r="A17" s="55"/>
      <c r="B17" s="47"/>
      <c r="C17" s="49" t="s">
        <v>55</v>
      </c>
      <c r="D17" s="389" t="s">
        <v>1192</v>
      </c>
      <c r="E17" s="390"/>
      <c r="F17" s="49" t="s">
        <v>1193</v>
      </c>
      <c r="G17" s="49" t="s">
        <v>1193</v>
      </c>
      <c r="H17" s="49">
        <v>8</v>
      </c>
      <c r="I17" s="49">
        <v>8</v>
      </c>
      <c r="J17" s="52"/>
      <c r="K17" s="53"/>
    </row>
    <row r="18" ht="30" customHeight="1" spans="1:11">
      <c r="A18" s="55"/>
      <c r="B18" s="47"/>
      <c r="C18" s="49" t="s">
        <v>61</v>
      </c>
      <c r="D18" s="58" t="s">
        <v>1194</v>
      </c>
      <c r="E18" s="58"/>
      <c r="F18" s="49" t="s">
        <v>1195</v>
      </c>
      <c r="G18" s="49" t="s">
        <v>1195</v>
      </c>
      <c r="H18" s="49">
        <v>8</v>
      </c>
      <c r="I18" s="49">
        <v>8</v>
      </c>
      <c r="J18" s="49"/>
      <c r="K18" s="49"/>
    </row>
    <row r="19" ht="30" customHeight="1" spans="1:11">
      <c r="A19" s="55"/>
      <c r="B19" s="61" t="s">
        <v>179</v>
      </c>
      <c r="C19" s="62" t="s">
        <v>180</v>
      </c>
      <c r="D19" s="389" t="s">
        <v>1196</v>
      </c>
      <c r="E19" s="390"/>
      <c r="F19" s="317" t="s">
        <v>1197</v>
      </c>
      <c r="G19" s="49" t="s">
        <v>1198</v>
      </c>
      <c r="H19" s="49">
        <v>10</v>
      </c>
      <c r="I19" s="49">
        <v>10</v>
      </c>
      <c r="J19" s="52"/>
      <c r="K19" s="53"/>
    </row>
    <row r="20" ht="30" customHeight="1" spans="1:11">
      <c r="A20" s="55"/>
      <c r="B20" s="61"/>
      <c r="C20" s="62"/>
      <c r="D20" s="389" t="s">
        <v>1199</v>
      </c>
      <c r="E20" s="390"/>
      <c r="F20" s="317" t="s">
        <v>1200</v>
      </c>
      <c r="G20" s="49" t="s">
        <v>1201</v>
      </c>
      <c r="H20" s="49">
        <v>5</v>
      </c>
      <c r="I20" s="49">
        <v>5</v>
      </c>
      <c r="J20" s="52"/>
      <c r="K20" s="53"/>
    </row>
    <row r="21" ht="30" customHeight="1" spans="1:11">
      <c r="A21" s="55"/>
      <c r="B21" s="61"/>
      <c r="C21" s="62"/>
      <c r="D21" s="389" t="s">
        <v>1202</v>
      </c>
      <c r="E21" s="390"/>
      <c r="F21" s="317" t="s">
        <v>1203</v>
      </c>
      <c r="G21" s="49" t="s">
        <v>1204</v>
      </c>
      <c r="H21" s="49">
        <v>5</v>
      </c>
      <c r="I21" s="49">
        <v>5</v>
      </c>
      <c r="J21" s="52"/>
      <c r="K21" s="53"/>
    </row>
    <row r="22" ht="30" customHeight="1" spans="1:11">
      <c r="A22" s="55"/>
      <c r="B22" s="56" t="s">
        <v>186</v>
      </c>
      <c r="C22" s="57" t="s">
        <v>70</v>
      </c>
      <c r="D22" s="58" t="s">
        <v>1205</v>
      </c>
      <c r="E22" s="58"/>
      <c r="F22" s="317" t="s">
        <v>1206</v>
      </c>
      <c r="G22" s="49" t="s">
        <v>1206</v>
      </c>
      <c r="H22" s="49">
        <v>5</v>
      </c>
      <c r="I22" s="49">
        <v>5</v>
      </c>
      <c r="J22" s="49"/>
      <c r="K22" s="49"/>
    </row>
    <row r="23" ht="30" customHeight="1" spans="1:11">
      <c r="A23" s="55"/>
      <c r="B23" s="61"/>
      <c r="C23" s="62"/>
      <c r="D23" s="389" t="s">
        <v>1207</v>
      </c>
      <c r="E23" s="390"/>
      <c r="F23" s="317" t="s">
        <v>1208</v>
      </c>
      <c r="G23" s="49" t="s">
        <v>1208</v>
      </c>
      <c r="H23" s="49">
        <v>5</v>
      </c>
      <c r="I23" s="49">
        <v>5</v>
      </c>
      <c r="J23" s="52"/>
      <c r="K23" s="53"/>
    </row>
    <row r="24" ht="30" customHeight="1" spans="1:11">
      <c r="A24" s="55"/>
      <c r="B24" s="314"/>
      <c r="C24" s="675" t="s">
        <v>192</v>
      </c>
      <c r="D24" s="389" t="s">
        <v>1209</v>
      </c>
      <c r="E24" s="390"/>
      <c r="F24" s="49" t="s">
        <v>1210</v>
      </c>
      <c r="G24" s="49" t="s">
        <v>1210</v>
      </c>
      <c r="H24" s="49">
        <v>10</v>
      </c>
      <c r="I24" s="49">
        <v>9</v>
      </c>
      <c r="J24" s="52"/>
      <c r="K24" s="53"/>
    </row>
    <row r="25" ht="30" customHeight="1" spans="1:11">
      <c r="A25" s="55"/>
      <c r="B25" s="56" t="s">
        <v>194</v>
      </c>
      <c r="C25" s="57" t="s">
        <v>79</v>
      </c>
      <c r="D25" s="58" t="s">
        <v>381</v>
      </c>
      <c r="E25" s="58"/>
      <c r="F25" s="49" t="s">
        <v>147</v>
      </c>
      <c r="G25" s="51">
        <v>0.9</v>
      </c>
      <c r="H25" s="49">
        <v>5</v>
      </c>
      <c r="I25" s="49">
        <v>4</v>
      </c>
      <c r="J25" s="49"/>
      <c r="K25" s="49"/>
    </row>
    <row r="26" ht="30" customHeight="1" spans="1:11">
      <c r="A26" s="55"/>
      <c r="B26" s="314"/>
      <c r="C26" s="68"/>
      <c r="D26" s="58" t="s">
        <v>245</v>
      </c>
      <c r="E26" s="58"/>
      <c r="F26" s="49" t="s">
        <v>147</v>
      </c>
      <c r="G26" s="51">
        <v>0.9</v>
      </c>
      <c r="H26" s="49">
        <v>5</v>
      </c>
      <c r="I26" s="49">
        <v>5</v>
      </c>
      <c r="J26" s="49"/>
      <c r="K26" s="49"/>
    </row>
    <row r="27" ht="30" customHeight="1" spans="1:11">
      <c r="A27" s="74" t="s">
        <v>84</v>
      </c>
      <c r="B27" s="74"/>
      <c r="C27" s="74"/>
      <c r="D27" s="74"/>
      <c r="E27" s="74"/>
      <c r="F27" s="74"/>
      <c r="G27" s="74"/>
      <c r="H27" s="74">
        <f>SUM(H14:H26)+I6</f>
        <v>100</v>
      </c>
      <c r="I27" s="74">
        <f>SUM(I14:I26)+K6</f>
        <v>98</v>
      </c>
      <c r="J27" s="75"/>
      <c r="K27" s="75"/>
    </row>
    <row r="28" ht="25" customHeight="1" spans="1:11">
      <c r="A28" s="76" t="s">
        <v>198</v>
      </c>
      <c r="B28" s="77" t="s">
        <v>268</v>
      </c>
      <c r="C28" s="78"/>
      <c r="D28" s="79"/>
      <c r="E28" s="79"/>
      <c r="F28" s="79"/>
      <c r="G28" s="79"/>
      <c r="H28" s="79"/>
      <c r="I28" s="79"/>
      <c r="J28" s="79"/>
      <c r="K28" s="80"/>
    </row>
    <row r="29" ht="22" customHeight="1" spans="1:11">
      <c r="A29" s="81" t="s">
        <v>200</v>
      </c>
      <c r="B29" s="81"/>
      <c r="C29" s="82"/>
      <c r="D29" s="81"/>
      <c r="E29" s="81"/>
      <c r="F29" s="81"/>
      <c r="G29" s="81"/>
      <c r="H29" s="81"/>
      <c r="I29" s="81"/>
      <c r="J29" s="81"/>
      <c r="K29" s="81"/>
    </row>
    <row r="30" ht="51" customHeight="1" spans="1:11">
      <c r="A30" s="81" t="s">
        <v>201</v>
      </c>
      <c r="B30" s="81"/>
      <c r="C30" s="82"/>
      <c r="D30" s="81"/>
      <c r="E30" s="81"/>
      <c r="F30" s="81"/>
      <c r="G30" s="81"/>
      <c r="H30" s="81"/>
      <c r="I30" s="81"/>
      <c r="J30" s="81"/>
      <c r="K30" s="81"/>
    </row>
  </sheetData>
  <mergeCells count="72">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A27:G27"/>
    <mergeCell ref="J27:K27"/>
    <mergeCell ref="B28:K28"/>
    <mergeCell ref="A29:K29"/>
    <mergeCell ref="A30:K30"/>
    <mergeCell ref="A11:A12"/>
    <mergeCell ref="A13:A26"/>
    <mergeCell ref="B14:B18"/>
    <mergeCell ref="B19:B21"/>
    <mergeCell ref="B22:B24"/>
    <mergeCell ref="B25:B26"/>
    <mergeCell ref="C14:C16"/>
    <mergeCell ref="C19:C21"/>
    <mergeCell ref="C22:C23"/>
    <mergeCell ref="C25:C26"/>
    <mergeCell ref="E4:E5"/>
    <mergeCell ref="F4:F5"/>
    <mergeCell ref="I4:I5"/>
    <mergeCell ref="J4:J5"/>
    <mergeCell ref="K4:K5"/>
    <mergeCell ref="A4:B10"/>
    <mergeCell ref="C4:D5"/>
    <mergeCell ref="G4:H5"/>
  </mergeCells>
  <printOptions horizontalCentered="1" verticalCentered="1"/>
  <pageMargins left="0.393055555555556" right="0.393055555555556" top="0.393055555555556" bottom="0.393055555555556" header="0.5" footer="0.5"/>
  <pageSetup paperSize="9" scale="80" orientation="portrait"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9"/>
  <sheetViews>
    <sheetView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1.125" style="86" customWidth="1"/>
    <col min="6" max="7" width="14.875" style="86" customWidth="1"/>
    <col min="8" max="8" width="17.375" style="86" customWidth="1"/>
    <col min="9" max="16384" width="9" style="86"/>
  </cols>
  <sheetData>
    <row r="1" s="83" customFormat="1" ht="14.25" spans="1:8">
      <c r="A1" s="87" t="s">
        <v>793</v>
      </c>
      <c r="B1" s="88"/>
      <c r="C1" s="88"/>
      <c r="D1" s="88"/>
    </row>
    <row r="2" s="84" customFormat="1" ht="59" customHeight="1" spans="1:8">
      <c r="A2" s="619" t="s">
        <v>1211</v>
      </c>
      <c r="B2" s="620"/>
      <c r="C2" s="620"/>
      <c r="D2" s="620"/>
      <c r="E2" s="620"/>
      <c r="F2" s="620"/>
      <c r="G2" s="620"/>
      <c r="H2" s="62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28" customHeight="1" spans="1:8">
      <c r="A5" s="94" t="s">
        <v>250</v>
      </c>
      <c r="B5" s="94"/>
      <c r="C5" s="94"/>
      <c r="D5" s="95" t="s">
        <v>1212</v>
      </c>
      <c r="E5" s="96"/>
      <c r="F5" s="97"/>
      <c r="G5" s="94" t="s">
        <v>384</v>
      </c>
      <c r="H5" s="98" t="s">
        <v>1213</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1214</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20</v>
      </c>
      <c r="F9" s="94">
        <v>20</v>
      </c>
      <c r="G9" s="94"/>
      <c r="H9" s="100">
        <v>1</v>
      </c>
    </row>
    <row r="10" s="85" customFormat="1" ht="18" customHeight="1" spans="1:8">
      <c r="A10" s="94"/>
      <c r="B10" s="94"/>
      <c r="C10" s="94"/>
      <c r="D10" s="98" t="s">
        <v>389</v>
      </c>
      <c r="E10" s="94">
        <v>20</v>
      </c>
      <c r="F10" s="94">
        <v>20</v>
      </c>
      <c r="G10" s="94"/>
      <c r="H10" s="100">
        <v>1</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330" t="s">
        <v>264</v>
      </c>
      <c r="F13" s="330"/>
      <c r="G13" s="330"/>
      <c r="H13" s="94" t="s">
        <v>265</v>
      </c>
    </row>
    <row r="14" s="85" customFormat="1" ht="16" customHeight="1" spans="1:8">
      <c r="A14" s="94"/>
      <c r="B14" s="94"/>
      <c r="C14" s="94"/>
      <c r="D14" s="672" t="s">
        <v>266</v>
      </c>
      <c r="E14" s="58" t="s">
        <v>1215</v>
      </c>
      <c r="F14" s="58"/>
      <c r="G14" s="58"/>
      <c r="H14" s="99"/>
    </row>
    <row r="15" s="85" customFormat="1" ht="16" customHeight="1" spans="1:8">
      <c r="A15" s="94"/>
      <c r="B15" s="94"/>
      <c r="C15" s="94"/>
      <c r="D15" s="672" t="s">
        <v>269</v>
      </c>
      <c r="E15" s="58" t="s">
        <v>1216</v>
      </c>
      <c r="F15" s="58"/>
      <c r="G15" s="58"/>
      <c r="H15" s="99"/>
    </row>
    <row r="16" s="85" customFormat="1" ht="16" customHeight="1" spans="1:8">
      <c r="A16" s="94"/>
      <c r="B16" s="94"/>
      <c r="C16" s="94"/>
      <c r="D16" s="672" t="s">
        <v>271</v>
      </c>
      <c r="E16" s="58" t="s">
        <v>1217</v>
      </c>
      <c r="F16" s="58"/>
      <c r="G16" s="58"/>
      <c r="H16" s="99"/>
    </row>
    <row r="17" s="85" customFormat="1" ht="16" customHeight="1" spans="1:8">
      <c r="A17" s="94"/>
      <c r="B17" s="94"/>
      <c r="C17" s="94"/>
      <c r="D17" s="672" t="s">
        <v>273</v>
      </c>
      <c r="E17" s="58" t="s">
        <v>1218</v>
      </c>
      <c r="F17" s="58"/>
      <c r="G17" s="58"/>
      <c r="H17" s="99"/>
    </row>
    <row r="18" s="85" customFormat="1" ht="16" customHeight="1" spans="1:8">
      <c r="A18" s="94"/>
      <c r="B18" s="94"/>
      <c r="C18" s="94"/>
      <c r="D18" s="672" t="s">
        <v>275</v>
      </c>
      <c r="E18" s="58" t="s">
        <v>1219</v>
      </c>
      <c r="F18" s="58"/>
      <c r="G18" s="58"/>
      <c r="H18" s="99"/>
    </row>
    <row r="19" s="85" customFormat="1" ht="16" customHeight="1" spans="1:8">
      <c r="A19" s="94"/>
      <c r="B19" s="94"/>
      <c r="C19" s="94"/>
      <c r="D19" s="672" t="s">
        <v>277</v>
      </c>
      <c r="E19" s="58" t="s">
        <v>1220</v>
      </c>
      <c r="F19" s="58"/>
      <c r="G19" s="58"/>
      <c r="H19" s="99"/>
    </row>
    <row r="20" s="85" customFormat="1" ht="16" customHeight="1" spans="1:8">
      <c r="A20" s="94"/>
      <c r="B20" s="94"/>
      <c r="C20" s="94"/>
      <c r="D20" s="672" t="s">
        <v>628</v>
      </c>
      <c r="E20" s="58" t="s">
        <v>1221</v>
      </c>
      <c r="F20" s="58"/>
      <c r="G20" s="58"/>
      <c r="H20" s="99"/>
    </row>
    <row r="21" s="85" customFormat="1" ht="13" customHeight="1" spans="1:8">
      <c r="A21" s="103" t="s">
        <v>281</v>
      </c>
      <c r="B21" s="104" t="s">
        <v>282</v>
      </c>
      <c r="C21" s="105"/>
      <c r="D21" s="106"/>
      <c r="E21" s="333"/>
      <c r="F21" s="104" t="s">
        <v>283</v>
      </c>
      <c r="G21" s="105"/>
      <c r="H21" s="99"/>
    </row>
    <row r="22" s="85" customFormat="1" ht="55" customHeight="1" spans="1:8">
      <c r="A22" s="108"/>
      <c r="B22" s="102" t="s">
        <v>1222</v>
      </c>
      <c r="C22" s="102"/>
      <c r="D22" s="102"/>
      <c r="E22" s="102"/>
      <c r="F22" s="102" t="s">
        <v>1222</v>
      </c>
      <c r="G22" s="102"/>
      <c r="H22" s="102"/>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102" t="s">
        <v>1223</v>
      </c>
      <c r="E24" s="102"/>
      <c r="F24" s="602" t="s">
        <v>1224</v>
      </c>
      <c r="G24" s="94" t="s">
        <v>1225</v>
      </c>
      <c r="H24" s="94"/>
    </row>
    <row r="25" s="85" customFormat="1" ht="14" customHeight="1" spans="1:8">
      <c r="A25" s="110"/>
      <c r="B25" s="113"/>
      <c r="C25" s="113"/>
      <c r="D25" s="114" t="s">
        <v>1226</v>
      </c>
      <c r="E25" s="115"/>
      <c r="F25" s="601" t="s">
        <v>1227</v>
      </c>
      <c r="G25" s="94" t="s">
        <v>1228</v>
      </c>
      <c r="H25" s="94"/>
    </row>
    <row r="26" s="85" customFormat="1" ht="14" customHeight="1" spans="1:8">
      <c r="A26" s="110"/>
      <c r="B26" s="113"/>
      <c r="C26" s="113"/>
      <c r="D26" s="114" t="s">
        <v>1229</v>
      </c>
      <c r="E26" s="115"/>
      <c r="F26" s="601" t="s">
        <v>1230</v>
      </c>
      <c r="G26" s="94" t="s">
        <v>1230</v>
      </c>
      <c r="H26" s="94"/>
    </row>
    <row r="27" s="85" customFormat="1" ht="14" customHeight="1" spans="1:8">
      <c r="A27" s="110"/>
      <c r="B27" s="113"/>
      <c r="C27" s="111" t="s">
        <v>55</v>
      </c>
      <c r="D27" s="102" t="s">
        <v>1231</v>
      </c>
      <c r="E27" s="102"/>
      <c r="F27" s="602" t="s">
        <v>246</v>
      </c>
      <c r="G27" s="116">
        <v>1</v>
      </c>
      <c r="H27" s="94"/>
    </row>
    <row r="28" s="85" customFormat="1" ht="14" customHeight="1" spans="1:8">
      <c r="A28" s="110"/>
      <c r="B28" s="113"/>
      <c r="C28" s="113"/>
      <c r="D28" s="114" t="s">
        <v>1232</v>
      </c>
      <c r="E28" s="115"/>
      <c r="F28" s="602" t="s">
        <v>246</v>
      </c>
      <c r="G28" s="116">
        <v>1</v>
      </c>
      <c r="H28" s="94"/>
    </row>
    <row r="29" s="85" customFormat="1" ht="14" customHeight="1" spans="1:8">
      <c r="A29" s="110"/>
      <c r="B29" s="113"/>
      <c r="C29" s="117"/>
      <c r="D29" s="114" t="s">
        <v>1233</v>
      </c>
      <c r="E29" s="115"/>
      <c r="F29" s="602" t="s">
        <v>401</v>
      </c>
      <c r="G29" s="116">
        <v>0.91</v>
      </c>
      <c r="H29" s="94"/>
    </row>
    <row r="30" s="85" customFormat="1" ht="14" customHeight="1" spans="1:8">
      <c r="A30" s="110"/>
      <c r="B30" s="113"/>
      <c r="C30" s="111" t="s">
        <v>61</v>
      </c>
      <c r="D30" s="102" t="s">
        <v>1234</v>
      </c>
      <c r="E30" s="102"/>
      <c r="F30" s="601" t="s">
        <v>121</v>
      </c>
      <c r="G30" s="94" t="s">
        <v>121</v>
      </c>
      <c r="H30" s="94"/>
    </row>
    <row r="31" s="85" customFormat="1" ht="14" customHeight="1" spans="1:8">
      <c r="A31" s="110"/>
      <c r="B31" s="113"/>
      <c r="C31" s="111" t="s">
        <v>39</v>
      </c>
      <c r="D31" s="102" t="s">
        <v>1235</v>
      </c>
      <c r="E31" s="102"/>
      <c r="F31" s="601" t="s">
        <v>1236</v>
      </c>
      <c r="G31" s="94" t="s">
        <v>1236</v>
      </c>
      <c r="H31" s="94"/>
    </row>
    <row r="32" s="85" customFormat="1" ht="14" customHeight="1" spans="1:8">
      <c r="A32" s="110"/>
      <c r="B32" s="113"/>
      <c r="C32" s="113"/>
      <c r="D32" s="114" t="s">
        <v>1237</v>
      </c>
      <c r="E32" s="115"/>
      <c r="F32" s="601" t="s">
        <v>127</v>
      </c>
      <c r="G32" s="94" t="s">
        <v>127</v>
      </c>
      <c r="H32" s="94"/>
    </row>
    <row r="33" s="85" customFormat="1" ht="14" customHeight="1" spans="1:8">
      <c r="A33" s="110"/>
      <c r="B33" s="111" t="s">
        <v>639</v>
      </c>
      <c r="C33" s="119" t="s">
        <v>233</v>
      </c>
      <c r="D33" s="102" t="s">
        <v>1238</v>
      </c>
      <c r="E33" s="102"/>
      <c r="F33" s="601" t="s">
        <v>703</v>
      </c>
      <c r="G33" s="601" t="s">
        <v>703</v>
      </c>
      <c r="H33" s="94"/>
    </row>
    <row r="34" s="85" customFormat="1" ht="27" customHeight="1" spans="1:8">
      <c r="A34" s="110"/>
      <c r="B34" s="113"/>
      <c r="C34" s="119"/>
      <c r="D34" s="114" t="s">
        <v>1239</v>
      </c>
      <c r="E34" s="115"/>
      <c r="F34" s="601" t="s">
        <v>703</v>
      </c>
      <c r="G34" s="601" t="s">
        <v>703</v>
      </c>
      <c r="H34" s="94"/>
    </row>
    <row r="35" s="85" customFormat="1" ht="14" customHeight="1" spans="1:8">
      <c r="A35" s="110"/>
      <c r="B35" s="113"/>
      <c r="C35" s="119" t="s">
        <v>236</v>
      </c>
      <c r="D35" s="102" t="s">
        <v>1240</v>
      </c>
      <c r="E35" s="102"/>
      <c r="F35" s="601" t="s">
        <v>1241</v>
      </c>
      <c r="G35" s="601" t="s">
        <v>1241</v>
      </c>
      <c r="H35" s="94"/>
    </row>
    <row r="36" s="85" customFormat="1" ht="14" customHeight="1" spans="1:8">
      <c r="A36" s="110"/>
      <c r="B36" s="113"/>
      <c r="C36" s="119"/>
      <c r="D36" s="114" t="s">
        <v>1242</v>
      </c>
      <c r="E36" s="115"/>
      <c r="F36" s="601" t="s">
        <v>1243</v>
      </c>
      <c r="G36" s="601" t="s">
        <v>1243</v>
      </c>
      <c r="H36" s="94"/>
    </row>
    <row r="37" s="85" customFormat="1" ht="14" customHeight="1" spans="1:8">
      <c r="A37" s="110"/>
      <c r="B37" s="113"/>
      <c r="C37" s="111" t="s">
        <v>239</v>
      </c>
      <c r="D37" s="114" t="s">
        <v>1244</v>
      </c>
      <c r="E37" s="115"/>
      <c r="F37" s="601" t="s">
        <v>1147</v>
      </c>
      <c r="G37" s="94" t="s">
        <v>1245</v>
      </c>
      <c r="H37" s="94"/>
    </row>
    <row r="38" s="85" customFormat="1" ht="14" customHeight="1" spans="1:8">
      <c r="A38" s="110"/>
      <c r="B38" s="113"/>
      <c r="C38" s="111" t="s">
        <v>192</v>
      </c>
      <c r="D38" s="102" t="s">
        <v>1246</v>
      </c>
      <c r="E38" s="102"/>
      <c r="F38" s="601" t="s">
        <v>1247</v>
      </c>
      <c r="G38" s="94" t="s">
        <v>1247</v>
      </c>
      <c r="H38" s="94"/>
    </row>
    <row r="39" s="85" customFormat="1" ht="14" customHeight="1" spans="1:8">
      <c r="A39" s="110"/>
      <c r="B39" s="113" t="s">
        <v>78</v>
      </c>
      <c r="C39" s="122" t="s">
        <v>244</v>
      </c>
      <c r="D39" s="114" t="s">
        <v>1248</v>
      </c>
      <c r="E39" s="115"/>
      <c r="F39" s="601" t="s">
        <v>246</v>
      </c>
      <c r="G39" s="116">
        <v>0.96</v>
      </c>
      <c r="H39" s="94"/>
    </row>
    <row r="40" s="85" customFormat="1" ht="14" customHeight="1" spans="1:8">
      <c r="A40" s="110"/>
      <c r="B40" s="113"/>
      <c r="C40" s="123"/>
      <c r="D40" s="114" t="s">
        <v>1249</v>
      </c>
      <c r="E40" s="115"/>
      <c r="F40" s="602" t="s">
        <v>147</v>
      </c>
      <c r="G40" s="116">
        <v>0.96</v>
      </c>
      <c r="H40" s="94"/>
    </row>
    <row r="41" s="85" customFormat="1" ht="20" customHeight="1" spans="1:8">
      <c r="A41" s="94" t="s">
        <v>198</v>
      </c>
      <c r="B41" s="114" t="s">
        <v>308</v>
      </c>
      <c r="C41" s="334"/>
      <c r="D41" s="334"/>
      <c r="E41" s="334"/>
      <c r="F41" s="334"/>
      <c r="G41" s="334"/>
      <c r="H41" s="115"/>
    </row>
    <row r="42" s="85" customFormat="1" ht="39" customHeight="1" spans="1:8">
      <c r="A42" s="126" t="s">
        <v>418</v>
      </c>
      <c r="B42" s="126"/>
      <c r="C42" s="126"/>
      <c r="D42" s="126"/>
      <c r="E42" s="126"/>
      <c r="F42" s="126"/>
      <c r="G42" s="126"/>
      <c r="H42" s="126"/>
    </row>
    <row r="43" s="85" customFormat="1" ht="47" customHeight="1" spans="1:8">
      <c r="A43" s="126"/>
      <c r="B43" s="126"/>
      <c r="C43" s="126"/>
      <c r="D43" s="126"/>
      <c r="E43" s="126"/>
      <c r="F43" s="126"/>
      <c r="G43" s="126"/>
      <c r="H43" s="126"/>
    </row>
    <row r="44" s="84" customFormat="1" ht="39" customHeight="1" spans="1:8">
      <c r="A44" s="127"/>
      <c r="B44" s="127"/>
      <c r="C44" s="127"/>
      <c r="D44" s="127"/>
      <c r="E44" s="127"/>
      <c r="F44" s="127"/>
      <c r="G44" s="127"/>
      <c r="H44" s="127"/>
    </row>
    <row r="45" s="84" customFormat="1" ht="39" customHeight="1"/>
    <row r="46" s="84" customFormat="1" ht="39" customHeight="1"/>
    <row r="47" s="84" customFormat="1" ht="39" customHeigh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sheetData>
  <mergeCells count="60">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21:A22"/>
    <mergeCell ref="A23:A40"/>
    <mergeCell ref="B24:B32"/>
    <mergeCell ref="B33:B38"/>
    <mergeCell ref="B39:B40"/>
    <mergeCell ref="C24:C26"/>
    <mergeCell ref="C27:C29"/>
    <mergeCell ref="C31:C32"/>
    <mergeCell ref="C33:C34"/>
    <mergeCell ref="C35:C36"/>
    <mergeCell ref="C39:C40"/>
    <mergeCell ref="A8:C12"/>
    <mergeCell ref="A13:C20"/>
    <mergeCell ref="A42:H43"/>
  </mergeCells>
  <printOptions horizontalCentered="1"/>
  <pageMargins left="0.47" right="0.47" top="0.71" bottom="0.55" header="0.51" footer="0.31"/>
  <pageSetup paperSize="9" scale="94" fitToWidth="0" orientation="portrait"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5"/>
  <sheetViews>
    <sheetView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4.1333333333333" style="86" customWidth="1"/>
    <col min="6" max="6" width="11.875" style="86" customWidth="1"/>
    <col min="7" max="7" width="12.375" style="86" customWidth="1"/>
    <col min="8" max="8" width="23.5833333333333" style="86" customWidth="1"/>
    <col min="9" max="16384" width="9" style="86"/>
  </cols>
  <sheetData>
    <row r="1" s="83" customFormat="1" ht="14.25" spans="1:8">
      <c r="A1" s="87" t="s">
        <v>793</v>
      </c>
      <c r="B1" s="88"/>
      <c r="C1" s="88"/>
      <c r="D1" s="88"/>
    </row>
    <row r="2" s="84" customFormat="1" ht="48" customHeight="1" spans="1:8">
      <c r="A2" s="670" t="s">
        <v>1250</v>
      </c>
      <c r="B2" s="671"/>
      <c r="C2" s="671"/>
      <c r="D2" s="671"/>
      <c r="E2" s="671"/>
      <c r="F2" s="671"/>
      <c r="G2" s="671"/>
      <c r="H2" s="671"/>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30" customHeight="1" spans="1:8">
      <c r="A5" s="94" t="s">
        <v>250</v>
      </c>
      <c r="B5" s="94"/>
      <c r="C5" s="94"/>
      <c r="D5" s="95" t="s">
        <v>1251</v>
      </c>
      <c r="E5" s="96"/>
      <c r="F5" s="97"/>
      <c r="G5" s="94" t="s">
        <v>384</v>
      </c>
      <c r="H5" s="98" t="s">
        <v>1252</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20</v>
      </c>
      <c r="F9" s="94">
        <v>20</v>
      </c>
      <c r="G9" s="94"/>
      <c r="H9" s="100">
        <v>1</v>
      </c>
    </row>
    <row r="10" s="85" customFormat="1" ht="18" customHeight="1" spans="1:8">
      <c r="A10" s="94"/>
      <c r="B10" s="94"/>
      <c r="C10" s="94"/>
      <c r="D10" s="98" t="s">
        <v>389</v>
      </c>
      <c r="E10" s="94">
        <v>20</v>
      </c>
      <c r="F10" s="94">
        <v>20</v>
      </c>
      <c r="G10" s="94"/>
      <c r="H10" s="100">
        <v>1</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330" t="s">
        <v>264</v>
      </c>
      <c r="F13" s="330"/>
      <c r="G13" s="330"/>
      <c r="H13" s="94" t="s">
        <v>265</v>
      </c>
    </row>
    <row r="14" s="85" customFormat="1" ht="16" customHeight="1" spans="1:8">
      <c r="A14" s="94"/>
      <c r="B14" s="94"/>
      <c r="C14" s="94"/>
      <c r="D14" s="672" t="s">
        <v>266</v>
      </c>
      <c r="E14" s="58" t="s">
        <v>1215</v>
      </c>
      <c r="F14" s="58"/>
      <c r="G14" s="58"/>
      <c r="H14" s="99"/>
    </row>
    <row r="15" s="85" customFormat="1" ht="16" customHeight="1" spans="1:8">
      <c r="A15" s="94"/>
      <c r="B15" s="94"/>
      <c r="C15" s="94"/>
      <c r="D15" s="672" t="s">
        <v>269</v>
      </c>
      <c r="E15" s="58" t="s">
        <v>1216</v>
      </c>
      <c r="F15" s="58"/>
      <c r="G15" s="58"/>
      <c r="H15" s="99"/>
    </row>
    <row r="16" s="85" customFormat="1" ht="16" customHeight="1" spans="1:8">
      <c r="A16" s="94"/>
      <c r="B16" s="94"/>
      <c r="C16" s="94"/>
      <c r="D16" s="672" t="s">
        <v>271</v>
      </c>
      <c r="E16" s="58" t="s">
        <v>1217</v>
      </c>
      <c r="F16" s="58"/>
      <c r="G16" s="58"/>
      <c r="H16" s="99"/>
    </row>
    <row r="17" s="85" customFormat="1" ht="16" customHeight="1" spans="1:8">
      <c r="A17" s="94"/>
      <c r="B17" s="94"/>
      <c r="C17" s="94"/>
      <c r="D17" s="672" t="s">
        <v>273</v>
      </c>
      <c r="E17" s="58" t="s">
        <v>1218</v>
      </c>
      <c r="F17" s="58"/>
      <c r="G17" s="58"/>
      <c r="H17" s="99"/>
    </row>
    <row r="18" s="85" customFormat="1" ht="16" customHeight="1" spans="1:8">
      <c r="A18" s="94"/>
      <c r="B18" s="94"/>
      <c r="C18" s="94"/>
      <c r="D18" s="672" t="s">
        <v>275</v>
      </c>
      <c r="E18" s="58" t="s">
        <v>1219</v>
      </c>
      <c r="F18" s="58"/>
      <c r="G18" s="58"/>
      <c r="H18" s="99"/>
    </row>
    <row r="19" s="85" customFormat="1" ht="16" customHeight="1" spans="1:8">
      <c r="A19" s="94"/>
      <c r="B19" s="94"/>
      <c r="C19" s="94"/>
      <c r="D19" s="672" t="s">
        <v>277</v>
      </c>
      <c r="E19" s="58" t="s">
        <v>1220</v>
      </c>
      <c r="F19" s="58"/>
      <c r="G19" s="58"/>
      <c r="H19" s="99"/>
    </row>
    <row r="20" s="85" customFormat="1" ht="16" customHeight="1" spans="1:8">
      <c r="A20" s="94"/>
      <c r="B20" s="94"/>
      <c r="C20" s="94"/>
      <c r="D20" s="672" t="s">
        <v>628</v>
      </c>
      <c r="E20" s="58" t="s">
        <v>1221</v>
      </c>
      <c r="F20" s="58"/>
      <c r="G20" s="58"/>
      <c r="H20" s="99"/>
    </row>
    <row r="21" s="85" customFormat="1" ht="13" customHeight="1" spans="1:8">
      <c r="A21" s="103" t="s">
        <v>281</v>
      </c>
      <c r="B21" s="104" t="s">
        <v>282</v>
      </c>
      <c r="C21" s="105"/>
      <c r="D21" s="106"/>
      <c r="E21" s="333"/>
      <c r="F21" s="104" t="s">
        <v>283</v>
      </c>
      <c r="G21" s="105"/>
      <c r="H21" s="99"/>
    </row>
    <row r="22" s="85" customFormat="1" ht="65" customHeight="1" spans="1:8">
      <c r="A22" s="108"/>
      <c r="B22" s="102" t="s">
        <v>1253</v>
      </c>
      <c r="C22" s="102"/>
      <c r="D22" s="102"/>
      <c r="E22" s="102"/>
      <c r="F22" s="102" t="s">
        <v>1253</v>
      </c>
      <c r="G22" s="102"/>
      <c r="H22" s="102"/>
    </row>
    <row r="23" s="85" customFormat="1" ht="27" customHeight="1" spans="1:8">
      <c r="A23" s="109" t="s">
        <v>38</v>
      </c>
      <c r="B23" s="94" t="s">
        <v>393</v>
      </c>
      <c r="C23" s="94" t="s">
        <v>32</v>
      </c>
      <c r="D23" s="94" t="s">
        <v>33</v>
      </c>
      <c r="E23" s="94"/>
      <c r="F23" s="94" t="s">
        <v>287</v>
      </c>
      <c r="G23" s="94" t="s">
        <v>394</v>
      </c>
      <c r="H23" s="94" t="s">
        <v>288</v>
      </c>
    </row>
    <row r="24" s="85" customFormat="1" ht="26" customHeight="1" spans="1:8">
      <c r="A24" s="110"/>
      <c r="B24" s="111" t="s">
        <v>631</v>
      </c>
      <c r="C24" s="111" t="s">
        <v>48</v>
      </c>
      <c r="D24" s="102" t="s">
        <v>1254</v>
      </c>
      <c r="E24" s="102"/>
      <c r="F24" s="673" t="s">
        <v>1255</v>
      </c>
      <c r="G24" s="673">
        <v>0.98</v>
      </c>
      <c r="H24" s="94"/>
    </row>
    <row r="25" s="85" customFormat="1" ht="26" customHeight="1" spans="1:8">
      <c r="A25" s="110"/>
      <c r="B25" s="113"/>
      <c r="C25" s="113"/>
      <c r="D25" s="114" t="s">
        <v>1256</v>
      </c>
      <c r="E25" s="115"/>
      <c r="F25" s="601" t="s">
        <v>1257</v>
      </c>
      <c r="G25" s="601" t="s">
        <v>1257</v>
      </c>
      <c r="H25" s="94"/>
    </row>
    <row r="26" s="85" customFormat="1" ht="26" customHeight="1" spans="1:8">
      <c r="A26" s="110"/>
      <c r="B26" s="113"/>
      <c r="C26" s="113"/>
      <c r="D26" s="114" t="s">
        <v>1258</v>
      </c>
      <c r="E26" s="115"/>
      <c r="F26" s="601" t="s">
        <v>1259</v>
      </c>
      <c r="G26" s="601" t="s">
        <v>1228</v>
      </c>
      <c r="H26" s="94"/>
    </row>
    <row r="27" s="85" customFormat="1" ht="26" customHeight="1" spans="1:8">
      <c r="A27" s="110"/>
      <c r="B27" s="113"/>
      <c r="C27" s="111" t="s">
        <v>55</v>
      </c>
      <c r="D27" s="102" t="s">
        <v>1254</v>
      </c>
      <c r="E27" s="102"/>
      <c r="F27" s="602" t="s">
        <v>1260</v>
      </c>
      <c r="G27" s="602">
        <v>0.98</v>
      </c>
      <c r="H27" s="94"/>
    </row>
    <row r="28" s="85" customFormat="1" ht="26" customHeight="1" spans="1:8">
      <c r="A28" s="110"/>
      <c r="B28" s="113"/>
      <c r="C28" s="113"/>
      <c r="D28" s="114" t="s">
        <v>1261</v>
      </c>
      <c r="E28" s="115"/>
      <c r="F28" s="674" t="s">
        <v>1262</v>
      </c>
      <c r="G28" s="673">
        <v>0.91</v>
      </c>
      <c r="H28" s="94"/>
    </row>
    <row r="29" s="85" customFormat="1" ht="26" customHeight="1" spans="1:8">
      <c r="A29" s="110"/>
      <c r="B29" s="113"/>
      <c r="C29" s="111" t="s">
        <v>61</v>
      </c>
      <c r="D29" s="102" t="s">
        <v>1263</v>
      </c>
      <c r="E29" s="102"/>
      <c r="F29" s="601" t="s">
        <v>121</v>
      </c>
      <c r="G29" s="601" t="s">
        <v>121</v>
      </c>
      <c r="H29" s="94"/>
    </row>
    <row r="30" s="85" customFormat="1" ht="26" customHeight="1" spans="1:8">
      <c r="A30" s="110"/>
      <c r="B30" s="113"/>
      <c r="C30" s="111" t="s">
        <v>39</v>
      </c>
      <c r="D30" s="102" t="s">
        <v>1237</v>
      </c>
      <c r="E30" s="102"/>
      <c r="F30" s="601" t="s">
        <v>127</v>
      </c>
      <c r="G30" s="601" t="s">
        <v>127</v>
      </c>
      <c r="H30" s="94"/>
    </row>
    <row r="31" s="85" customFormat="1" ht="26" customHeight="1" spans="1:8">
      <c r="A31" s="110"/>
      <c r="B31" s="111" t="s">
        <v>639</v>
      </c>
      <c r="C31" s="119" t="s">
        <v>233</v>
      </c>
      <c r="D31" s="102" t="s">
        <v>1264</v>
      </c>
      <c r="E31" s="102"/>
      <c r="F31" s="601" t="s">
        <v>703</v>
      </c>
      <c r="G31" s="601" t="s">
        <v>703</v>
      </c>
      <c r="H31" s="94"/>
    </row>
    <row r="32" s="85" customFormat="1" ht="26" customHeight="1" spans="1:8">
      <c r="A32" s="110"/>
      <c r="B32" s="113"/>
      <c r="C32" s="119"/>
      <c r="D32" s="114" t="s">
        <v>1239</v>
      </c>
      <c r="E32" s="115"/>
      <c r="F32" s="601" t="s">
        <v>703</v>
      </c>
      <c r="G32" s="601" t="s">
        <v>703</v>
      </c>
      <c r="H32" s="94"/>
    </row>
    <row r="33" s="85" customFormat="1" ht="26" customHeight="1" spans="1:8">
      <c r="A33" s="110"/>
      <c r="B33" s="113"/>
      <c r="C33" s="119" t="s">
        <v>236</v>
      </c>
      <c r="D33" s="102" t="s">
        <v>1265</v>
      </c>
      <c r="E33" s="102"/>
      <c r="F33" s="601" t="s">
        <v>1147</v>
      </c>
      <c r="G33" s="601" t="s">
        <v>1245</v>
      </c>
      <c r="H33" s="94"/>
    </row>
    <row r="34" s="85" customFormat="1" ht="26" customHeight="1" spans="1:8">
      <c r="A34" s="110"/>
      <c r="B34" s="113"/>
      <c r="C34" s="111" t="s">
        <v>239</v>
      </c>
      <c r="D34" s="114" t="s">
        <v>1244</v>
      </c>
      <c r="E34" s="115"/>
      <c r="F34" s="601" t="s">
        <v>1244</v>
      </c>
      <c r="G34" s="601" t="s">
        <v>1266</v>
      </c>
      <c r="H34" s="94"/>
    </row>
    <row r="35" s="85" customFormat="1" ht="26" customHeight="1" spans="1:8">
      <c r="A35" s="110"/>
      <c r="B35" s="113"/>
      <c r="C35" s="111" t="s">
        <v>192</v>
      </c>
      <c r="D35" s="102" t="s">
        <v>1246</v>
      </c>
      <c r="E35" s="102"/>
      <c r="F35" s="601" t="s">
        <v>1247</v>
      </c>
      <c r="G35" s="601" t="s">
        <v>1247</v>
      </c>
      <c r="H35" s="94"/>
    </row>
    <row r="36" s="85" customFormat="1" ht="26" customHeight="1" spans="1:8">
      <c r="A36" s="110"/>
      <c r="B36" s="113" t="s">
        <v>78</v>
      </c>
      <c r="C36" s="122" t="s">
        <v>244</v>
      </c>
      <c r="D36" s="114" t="s">
        <v>1267</v>
      </c>
      <c r="E36" s="115"/>
      <c r="F36" s="601" t="s">
        <v>785</v>
      </c>
      <c r="G36" s="602">
        <v>0.96</v>
      </c>
      <c r="H36" s="94"/>
    </row>
    <row r="37" s="85" customFormat="1" ht="20" customHeight="1" spans="1:8">
      <c r="A37" s="94" t="s">
        <v>198</v>
      </c>
      <c r="B37" s="114" t="s">
        <v>308</v>
      </c>
      <c r="C37" s="334"/>
      <c r="D37" s="334"/>
      <c r="E37" s="334"/>
      <c r="F37" s="334"/>
      <c r="G37" s="334"/>
      <c r="H37" s="115"/>
    </row>
    <row r="38" s="85" customFormat="1" ht="39" customHeight="1" spans="1:8">
      <c r="A38" s="126" t="s">
        <v>418</v>
      </c>
      <c r="B38" s="126"/>
      <c r="C38" s="126"/>
      <c r="D38" s="126"/>
      <c r="E38" s="126"/>
      <c r="F38" s="126"/>
      <c r="G38" s="126"/>
      <c r="H38" s="126"/>
    </row>
    <row r="39" s="85" customFormat="1" ht="47" customHeight="1" spans="1:8">
      <c r="A39" s="126"/>
      <c r="B39" s="126"/>
      <c r="C39" s="126"/>
      <c r="D39" s="126"/>
      <c r="E39" s="126"/>
      <c r="F39" s="126"/>
      <c r="G39" s="126"/>
      <c r="H39" s="126"/>
    </row>
    <row r="40" s="84" customFormat="1" ht="39" customHeight="1" spans="1:8">
      <c r="A40" s="127"/>
      <c r="B40" s="127"/>
      <c r="C40" s="127"/>
      <c r="D40" s="127"/>
      <c r="E40" s="127"/>
      <c r="F40" s="127"/>
      <c r="G40" s="127"/>
      <c r="H40" s="127"/>
    </row>
    <row r="41" s="84" customFormat="1" ht="39" customHeight="1"/>
    <row r="42" s="84" customFormat="1" ht="39" customHeight="1"/>
    <row r="43" s="84" customFormat="1" ht="39" customHeigh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sheetData>
  <mergeCells count="52">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B37:H37"/>
    <mergeCell ref="A21:A22"/>
    <mergeCell ref="A23:A36"/>
    <mergeCell ref="B24:B30"/>
    <mergeCell ref="B31:B35"/>
    <mergeCell ref="C24:C26"/>
    <mergeCell ref="C27:C28"/>
    <mergeCell ref="C31:C32"/>
    <mergeCell ref="A8:C12"/>
    <mergeCell ref="A13:C20"/>
    <mergeCell ref="A38:H39"/>
  </mergeCells>
  <printOptions horizontalCentered="1"/>
  <pageMargins left="0.47" right="0.47" top="0.71" bottom="0.55" header="0.51" footer="0.31"/>
  <pageSetup paperSize="9" scale="80" fitToWidth="0" orientation="portrait" horizont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6"/>
  <sheetViews>
    <sheetView topLeftCell="A2"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t="s">
        <v>793</v>
      </c>
      <c r="B1" s="88"/>
      <c r="C1" s="88"/>
      <c r="D1" s="88"/>
    </row>
    <row r="2" s="84" customFormat="1" ht="51" customHeight="1" spans="1:8">
      <c r="A2" s="89" t="s">
        <v>1268</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24" customHeight="1" spans="1:8">
      <c r="A5" s="94" t="s">
        <v>250</v>
      </c>
      <c r="B5" s="94"/>
      <c r="C5" s="94"/>
      <c r="D5" s="95" t="s">
        <v>1269</v>
      </c>
      <c r="E5" s="96"/>
      <c r="F5" s="97"/>
      <c r="G5" s="94" t="s">
        <v>384</v>
      </c>
      <c r="H5" s="98" t="s">
        <v>1213</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1214</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2</v>
      </c>
      <c r="F9" s="94">
        <v>2</v>
      </c>
      <c r="G9" s="94"/>
      <c r="H9" s="100">
        <v>1</v>
      </c>
    </row>
    <row r="10" s="85" customFormat="1" ht="18" customHeight="1" spans="1:8">
      <c r="A10" s="94"/>
      <c r="B10" s="94"/>
      <c r="C10" s="94"/>
      <c r="D10" s="98" t="s">
        <v>389</v>
      </c>
      <c r="E10" s="94">
        <v>2</v>
      </c>
      <c r="F10" s="94">
        <v>2</v>
      </c>
      <c r="G10" s="94"/>
      <c r="H10" s="100">
        <v>1</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621"/>
      <c r="E13" s="330" t="s">
        <v>264</v>
      </c>
      <c r="F13" s="330"/>
      <c r="G13" s="330"/>
      <c r="H13" s="94" t="s">
        <v>265</v>
      </c>
    </row>
    <row r="14" s="85" customFormat="1" ht="16" customHeight="1" spans="1:8">
      <c r="A14" s="94"/>
      <c r="B14" s="94"/>
      <c r="C14" s="107"/>
      <c r="D14" s="101" t="s">
        <v>266</v>
      </c>
      <c r="E14" s="58" t="s">
        <v>1270</v>
      </c>
      <c r="F14" s="58"/>
      <c r="G14" s="58"/>
      <c r="H14" s="99"/>
    </row>
    <row r="15" s="85" customFormat="1" ht="16" customHeight="1" spans="1:8">
      <c r="A15" s="94"/>
      <c r="B15" s="94"/>
      <c r="C15" s="107"/>
      <c r="D15" s="101" t="s">
        <v>269</v>
      </c>
      <c r="E15" s="58" t="s">
        <v>1216</v>
      </c>
      <c r="F15" s="58"/>
      <c r="G15" s="58"/>
      <c r="H15" s="99"/>
    </row>
    <row r="16" s="85" customFormat="1" ht="16" customHeight="1" spans="1:8">
      <c r="A16" s="94"/>
      <c r="B16" s="94"/>
      <c r="C16" s="107"/>
      <c r="D16" s="101" t="s">
        <v>271</v>
      </c>
      <c r="E16" s="58" t="s">
        <v>1271</v>
      </c>
      <c r="F16" s="58"/>
      <c r="G16" s="58"/>
      <c r="H16" s="99"/>
    </row>
    <row r="17" s="85" customFormat="1" ht="16" customHeight="1" spans="1:8">
      <c r="A17" s="94"/>
      <c r="B17" s="94"/>
      <c r="C17" s="107"/>
      <c r="D17" s="101" t="s">
        <v>273</v>
      </c>
      <c r="E17" s="58" t="s">
        <v>1218</v>
      </c>
      <c r="F17" s="58"/>
      <c r="G17" s="58"/>
      <c r="H17" s="99"/>
    </row>
    <row r="18" s="85" customFormat="1" ht="16" customHeight="1" spans="1:8">
      <c r="A18" s="94"/>
      <c r="B18" s="94"/>
      <c r="C18" s="107"/>
      <c r="D18" s="101" t="s">
        <v>275</v>
      </c>
      <c r="E18" s="58" t="s">
        <v>1219</v>
      </c>
      <c r="F18" s="58"/>
      <c r="G18" s="58"/>
      <c r="H18" s="99"/>
    </row>
    <row r="19" s="85" customFormat="1" ht="16" customHeight="1" spans="1:8">
      <c r="A19" s="94"/>
      <c r="B19" s="94"/>
      <c r="C19" s="107"/>
      <c r="D19" s="101" t="s">
        <v>277</v>
      </c>
      <c r="E19" s="58" t="s">
        <v>1220</v>
      </c>
      <c r="F19" s="58"/>
      <c r="G19" s="58"/>
      <c r="H19" s="99"/>
    </row>
    <row r="20" s="85" customFormat="1" ht="16" customHeight="1" spans="1:8">
      <c r="A20" s="94"/>
      <c r="B20" s="94"/>
      <c r="C20" s="107"/>
      <c r="D20" s="101" t="s">
        <v>628</v>
      </c>
      <c r="E20" s="58" t="s">
        <v>1221</v>
      </c>
      <c r="F20" s="58"/>
      <c r="G20" s="58"/>
      <c r="H20" s="99"/>
    </row>
    <row r="21" s="85" customFormat="1" ht="13" customHeight="1" spans="1:8">
      <c r="A21" s="103" t="s">
        <v>281</v>
      </c>
      <c r="B21" s="104" t="s">
        <v>282</v>
      </c>
      <c r="C21" s="105"/>
      <c r="D21" s="105"/>
      <c r="E21" s="333"/>
      <c r="F21" s="104" t="s">
        <v>283</v>
      </c>
      <c r="G21" s="105"/>
      <c r="H21" s="99"/>
    </row>
    <row r="22" s="85" customFormat="1" ht="64" customHeight="1" spans="1:8">
      <c r="A22" s="108"/>
      <c r="B22" s="102" t="s">
        <v>1272</v>
      </c>
      <c r="C22" s="102"/>
      <c r="D22" s="102"/>
      <c r="E22" s="102"/>
      <c r="F22" s="102" t="s">
        <v>1272</v>
      </c>
      <c r="G22" s="102"/>
      <c r="H22" s="102"/>
    </row>
    <row r="23" s="85" customFormat="1" ht="27" customHeight="1" spans="1:8">
      <c r="A23" s="109" t="s">
        <v>38</v>
      </c>
      <c r="B23" s="330" t="s">
        <v>393</v>
      </c>
      <c r="C23" s="330" t="s">
        <v>32</v>
      </c>
      <c r="D23" s="330" t="s">
        <v>33</v>
      </c>
      <c r="E23" s="330"/>
      <c r="F23" s="330" t="s">
        <v>287</v>
      </c>
      <c r="G23" s="94" t="s">
        <v>394</v>
      </c>
      <c r="H23" s="94" t="s">
        <v>288</v>
      </c>
    </row>
    <row r="24" s="85" customFormat="1" ht="30" customHeight="1" spans="1:8">
      <c r="A24" s="667"/>
      <c r="B24" s="119" t="s">
        <v>631</v>
      </c>
      <c r="C24" s="95" t="s">
        <v>48</v>
      </c>
      <c r="D24" s="364" t="s">
        <v>1254</v>
      </c>
      <c r="E24" s="668"/>
      <c r="F24" s="100" t="s">
        <v>1273</v>
      </c>
      <c r="G24" s="100">
        <v>0.98</v>
      </c>
      <c r="H24" s="94"/>
    </row>
    <row r="25" s="85" customFormat="1" ht="30" customHeight="1" spans="1:8">
      <c r="A25" s="667"/>
      <c r="B25" s="119"/>
      <c r="C25" s="95"/>
      <c r="D25" s="364" t="s">
        <v>1274</v>
      </c>
      <c r="E25" s="668"/>
      <c r="F25" s="100" t="s">
        <v>1275</v>
      </c>
      <c r="G25" s="99" t="s">
        <v>1228</v>
      </c>
      <c r="H25" s="94"/>
    </row>
    <row r="26" s="85" customFormat="1" ht="30" customHeight="1" spans="1:8">
      <c r="A26" s="667"/>
      <c r="B26" s="119"/>
      <c r="C26" s="95"/>
      <c r="D26" s="364" t="s">
        <v>1256</v>
      </c>
      <c r="E26" s="668"/>
      <c r="F26" s="363" t="s">
        <v>1257</v>
      </c>
      <c r="G26" s="99" t="s">
        <v>1257</v>
      </c>
      <c r="H26" s="94"/>
    </row>
    <row r="27" s="85" customFormat="1" ht="30" customHeight="1" spans="1:8">
      <c r="A27" s="667"/>
      <c r="B27" s="119"/>
      <c r="C27" s="95" t="s">
        <v>55</v>
      </c>
      <c r="D27" s="364" t="s">
        <v>1261</v>
      </c>
      <c r="E27" s="668"/>
      <c r="F27" s="363" t="s">
        <v>401</v>
      </c>
      <c r="G27" s="100">
        <v>0.91</v>
      </c>
      <c r="H27" s="94"/>
    </row>
    <row r="28" s="85" customFormat="1" ht="30" customHeight="1" spans="1:8">
      <c r="A28" s="667"/>
      <c r="B28" s="119"/>
      <c r="C28" s="95"/>
      <c r="D28" s="364" t="s">
        <v>1276</v>
      </c>
      <c r="E28" s="668"/>
      <c r="F28" s="403">
        <v>1</v>
      </c>
      <c r="G28" s="100">
        <v>1</v>
      </c>
      <c r="H28" s="94"/>
    </row>
    <row r="29" s="85" customFormat="1" ht="30" customHeight="1" spans="1:8">
      <c r="A29" s="667"/>
      <c r="B29" s="119"/>
      <c r="C29" s="95" t="s">
        <v>61</v>
      </c>
      <c r="D29" s="102" t="s">
        <v>1277</v>
      </c>
      <c r="E29" s="102"/>
      <c r="F29" s="363" t="s">
        <v>121</v>
      </c>
      <c r="G29" s="99" t="s">
        <v>121</v>
      </c>
      <c r="H29" s="94"/>
    </row>
    <row r="30" s="85" customFormat="1" ht="30" customHeight="1" spans="1:8">
      <c r="A30" s="667"/>
      <c r="B30" s="119"/>
      <c r="C30" s="95" t="s">
        <v>39</v>
      </c>
      <c r="D30" s="102" t="s">
        <v>1278</v>
      </c>
      <c r="E30" s="102"/>
      <c r="F30" s="363" t="s">
        <v>1279</v>
      </c>
      <c r="G30" s="99" t="s">
        <v>1279</v>
      </c>
      <c r="H30" s="94"/>
    </row>
    <row r="31" s="85" customFormat="1" ht="30" customHeight="1" spans="1:8">
      <c r="A31" s="667"/>
      <c r="B31" s="119" t="s">
        <v>639</v>
      </c>
      <c r="C31" s="95" t="s">
        <v>233</v>
      </c>
      <c r="D31" s="364" t="s">
        <v>1264</v>
      </c>
      <c r="E31" s="668"/>
      <c r="F31" s="363" t="s">
        <v>703</v>
      </c>
      <c r="G31" s="363" t="s">
        <v>703</v>
      </c>
      <c r="H31" s="94"/>
    </row>
    <row r="32" s="85" customFormat="1" ht="30" customHeight="1" spans="1:8">
      <c r="A32" s="667"/>
      <c r="B32" s="119"/>
      <c r="C32" s="95"/>
      <c r="D32" s="364" t="s">
        <v>1239</v>
      </c>
      <c r="E32" s="668"/>
      <c r="F32" s="363" t="s">
        <v>703</v>
      </c>
      <c r="G32" s="363" t="s">
        <v>703</v>
      </c>
      <c r="H32" s="94"/>
    </row>
    <row r="33" s="85" customFormat="1" ht="30" customHeight="1" spans="1:8">
      <c r="A33" s="667"/>
      <c r="B33" s="119"/>
      <c r="C33" s="95" t="s">
        <v>236</v>
      </c>
      <c r="D33" s="102" t="s">
        <v>1265</v>
      </c>
      <c r="E33" s="102"/>
      <c r="F33" s="363" t="s">
        <v>1147</v>
      </c>
      <c r="G33" s="99" t="s">
        <v>1245</v>
      </c>
      <c r="H33" s="94"/>
    </row>
    <row r="34" s="85" customFormat="1" ht="30" customHeight="1" spans="1:8">
      <c r="A34" s="667"/>
      <c r="B34" s="119"/>
      <c r="C34" s="95" t="s">
        <v>239</v>
      </c>
      <c r="D34" s="102" t="s">
        <v>1244</v>
      </c>
      <c r="E34" s="102"/>
      <c r="F34" s="363" t="s">
        <v>1147</v>
      </c>
      <c r="G34" s="99" t="s">
        <v>1245</v>
      </c>
      <c r="H34" s="94"/>
    </row>
    <row r="35" s="85" customFormat="1" ht="30" customHeight="1" spans="1:8">
      <c r="A35" s="667"/>
      <c r="B35" s="119"/>
      <c r="C35" s="95" t="s">
        <v>192</v>
      </c>
      <c r="D35" s="102" t="s">
        <v>1246</v>
      </c>
      <c r="E35" s="102"/>
      <c r="F35" s="363" t="s">
        <v>1247</v>
      </c>
      <c r="G35" s="99" t="s">
        <v>1247</v>
      </c>
      <c r="H35" s="94"/>
    </row>
    <row r="36" s="85" customFormat="1" ht="30" customHeight="1" spans="1:8">
      <c r="A36" s="667"/>
      <c r="B36" s="119" t="s">
        <v>78</v>
      </c>
      <c r="C36" s="95" t="s">
        <v>244</v>
      </c>
      <c r="D36" s="364" t="s">
        <v>1248</v>
      </c>
      <c r="E36" s="668"/>
      <c r="F36" s="363" t="s">
        <v>785</v>
      </c>
      <c r="G36" s="100">
        <v>0.95</v>
      </c>
      <c r="H36" s="94"/>
    </row>
    <row r="37" s="85" customFormat="1" ht="30" customHeight="1" spans="1:8">
      <c r="A37" s="667"/>
      <c r="B37" s="119"/>
      <c r="C37" s="95"/>
      <c r="D37" s="364" t="s">
        <v>1249</v>
      </c>
      <c r="E37" s="668"/>
      <c r="F37" s="363" t="s">
        <v>785</v>
      </c>
      <c r="G37" s="100">
        <v>0.95</v>
      </c>
      <c r="H37" s="94"/>
    </row>
    <row r="38" s="85" customFormat="1" ht="20" customHeight="1" spans="1:8">
      <c r="A38" s="94" t="s">
        <v>198</v>
      </c>
      <c r="B38" s="669" t="s">
        <v>308</v>
      </c>
      <c r="C38" s="630"/>
      <c r="D38" s="630"/>
      <c r="E38" s="630"/>
      <c r="F38" s="630"/>
      <c r="G38" s="334"/>
      <c r="H38" s="115"/>
    </row>
    <row r="39" s="85" customFormat="1" ht="39" customHeight="1" spans="1:8">
      <c r="A39" s="126" t="s">
        <v>418</v>
      </c>
      <c r="B39" s="126"/>
      <c r="C39" s="126"/>
      <c r="D39" s="126"/>
      <c r="E39" s="126"/>
      <c r="F39" s="126"/>
      <c r="G39" s="126"/>
      <c r="H39" s="126"/>
    </row>
    <row r="40" s="85" customFormat="1" ht="47" customHeight="1" spans="1:8">
      <c r="A40" s="126"/>
      <c r="B40" s="126"/>
      <c r="C40" s="126"/>
      <c r="D40" s="126"/>
      <c r="E40" s="126"/>
      <c r="F40" s="126"/>
      <c r="G40" s="126"/>
      <c r="H40" s="126"/>
    </row>
    <row r="41" s="84" customFormat="1" ht="39" customHeight="1" spans="1:8">
      <c r="A41" s="127"/>
      <c r="B41" s="127"/>
      <c r="C41" s="127"/>
      <c r="D41" s="127"/>
      <c r="E41" s="127"/>
      <c r="F41" s="127"/>
      <c r="G41" s="127"/>
      <c r="H41" s="127"/>
    </row>
    <row r="42" s="84" customFormat="1" ht="39" customHeight="1"/>
    <row r="43" s="84" customFormat="1" ht="39" customHeight="1"/>
    <row r="44" s="84" customFormat="1" ht="39" customHeigh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sheetData>
  <mergeCells count="55">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B38:H38"/>
    <mergeCell ref="A21:A22"/>
    <mergeCell ref="A23:A37"/>
    <mergeCell ref="B24:B30"/>
    <mergeCell ref="B31:B35"/>
    <mergeCell ref="B36:B37"/>
    <mergeCell ref="C24:C26"/>
    <mergeCell ref="C27:C28"/>
    <mergeCell ref="C31:C32"/>
    <mergeCell ref="C36:C37"/>
    <mergeCell ref="A8:C12"/>
    <mergeCell ref="A13:C20"/>
    <mergeCell ref="A39:H40"/>
  </mergeCells>
  <printOptions horizontalCentered="1"/>
  <pageMargins left="0.47" right="0.47" top="0.71" bottom="0.55" header="0.51" footer="0.31"/>
  <pageSetup paperSize="9" scale="77" fitToWidth="0" orientation="portrait" horizontalDpi="600"/>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N6" sqref="N6"/>
    </sheetView>
  </sheetViews>
  <sheetFormatPr defaultColWidth="9" defaultRowHeight="13.5"/>
  <cols>
    <col min="1" max="16384" width="9" style="1"/>
  </cols>
  <sheetData>
    <row r="1" ht="42" customHeight="1" spans="1:11">
      <c r="A1" s="649" t="s">
        <v>1280</v>
      </c>
      <c r="B1" s="649"/>
      <c r="C1" s="649"/>
      <c r="D1" s="649"/>
      <c r="E1" s="649"/>
      <c r="F1" s="649"/>
      <c r="G1" s="649"/>
      <c r="H1" s="649"/>
      <c r="I1" s="649"/>
      <c r="J1" s="649"/>
      <c r="K1" s="649"/>
    </row>
    <row r="2" ht="25.5" customHeight="1" spans="1:11">
      <c r="A2" s="636" t="s">
        <v>152</v>
      </c>
      <c r="B2" s="636"/>
      <c r="C2" s="146" t="s">
        <v>1281</v>
      </c>
      <c r="D2" s="146"/>
      <c r="E2" s="146"/>
      <c r="F2" s="146"/>
      <c r="G2" s="146"/>
      <c r="H2" s="146"/>
      <c r="I2" s="146"/>
      <c r="J2" s="146"/>
      <c r="K2" s="146"/>
    </row>
    <row r="3" ht="25.5" customHeight="1" spans="1:11">
      <c r="A3" s="636" t="s">
        <v>154</v>
      </c>
      <c r="B3" s="636"/>
      <c r="C3" s="146" t="s">
        <v>598</v>
      </c>
      <c r="D3" s="146"/>
      <c r="E3" s="146"/>
      <c r="F3" s="146"/>
      <c r="G3" s="48" t="s">
        <v>6</v>
      </c>
      <c r="H3" s="48"/>
      <c r="I3" s="146" t="s">
        <v>599</v>
      </c>
      <c r="J3" s="146"/>
      <c r="K3" s="146"/>
    </row>
    <row r="4" ht="25.5" customHeight="1" spans="1:11">
      <c r="A4" s="636" t="s">
        <v>157</v>
      </c>
      <c r="B4" s="636"/>
      <c r="C4" s="49"/>
      <c r="D4" s="49"/>
      <c r="E4" s="47" t="s">
        <v>8</v>
      </c>
      <c r="F4" s="47" t="s">
        <v>9</v>
      </c>
      <c r="G4" s="47" t="s">
        <v>10</v>
      </c>
      <c r="H4" s="47"/>
      <c r="I4" s="47" t="s">
        <v>11</v>
      </c>
      <c r="J4" s="47" t="s">
        <v>158</v>
      </c>
      <c r="K4" s="47" t="s">
        <v>13</v>
      </c>
    </row>
    <row r="5" ht="25.5" customHeight="1" spans="1:11">
      <c r="A5" s="636"/>
      <c r="B5" s="636"/>
      <c r="C5" s="49"/>
      <c r="D5" s="49"/>
      <c r="E5" s="47"/>
      <c r="F5" s="47"/>
      <c r="G5" s="47"/>
      <c r="H5" s="47"/>
      <c r="I5" s="47"/>
      <c r="J5" s="47"/>
      <c r="K5" s="47"/>
    </row>
    <row r="6" ht="25.5" customHeight="1" spans="1:11">
      <c r="A6" s="636"/>
      <c r="B6" s="636"/>
      <c r="C6" s="49" t="s">
        <v>159</v>
      </c>
      <c r="D6" s="50"/>
      <c r="E6" s="49">
        <v>100</v>
      </c>
      <c r="F6" s="49">
        <v>100</v>
      </c>
      <c r="G6" s="52">
        <v>100</v>
      </c>
      <c r="H6" s="53"/>
      <c r="I6" s="49">
        <v>10</v>
      </c>
      <c r="J6" s="316">
        <f>G6/F6</f>
        <v>1</v>
      </c>
      <c r="K6" s="49">
        <f>I6*J6</f>
        <v>10</v>
      </c>
    </row>
    <row r="7" ht="25.5" customHeight="1" spans="1:11">
      <c r="A7" s="636"/>
      <c r="B7" s="636"/>
      <c r="C7" s="49" t="s">
        <v>160</v>
      </c>
      <c r="D7" s="49"/>
      <c r="E7" s="49"/>
      <c r="F7" s="49"/>
      <c r="G7" s="49"/>
      <c r="H7" s="49"/>
      <c r="I7" s="49" t="s">
        <v>161</v>
      </c>
      <c r="J7" s="49"/>
      <c r="K7" s="49" t="s">
        <v>161</v>
      </c>
    </row>
    <row r="8" ht="25.5" customHeight="1" spans="1:11">
      <c r="A8" s="636"/>
      <c r="B8" s="636"/>
      <c r="C8" s="52" t="s">
        <v>162</v>
      </c>
      <c r="D8" s="53"/>
      <c r="E8" s="49"/>
      <c r="F8" s="49"/>
      <c r="G8" s="49"/>
      <c r="H8" s="49"/>
      <c r="I8" s="49" t="s">
        <v>161</v>
      </c>
      <c r="J8" s="49"/>
      <c r="K8" s="49" t="s">
        <v>161</v>
      </c>
    </row>
    <row r="9" ht="25.5" customHeight="1" spans="1:11">
      <c r="A9" s="636"/>
      <c r="B9" s="636"/>
      <c r="C9" s="49" t="s">
        <v>163</v>
      </c>
      <c r="D9" s="49"/>
      <c r="E9" s="49">
        <v>100</v>
      </c>
      <c r="F9" s="49">
        <v>100</v>
      </c>
      <c r="G9" s="52">
        <v>100</v>
      </c>
      <c r="H9" s="53"/>
      <c r="I9" s="49">
        <v>10</v>
      </c>
      <c r="J9" s="316">
        <f>G9/F9</f>
        <v>1</v>
      </c>
      <c r="K9" s="49">
        <f>I9*J9</f>
        <v>10</v>
      </c>
    </row>
    <row r="10" ht="25.5" customHeight="1" spans="1:11">
      <c r="A10" s="636"/>
      <c r="B10" s="636"/>
      <c r="C10" s="49" t="s">
        <v>164</v>
      </c>
      <c r="D10" s="49"/>
      <c r="E10" s="49"/>
      <c r="F10" s="49"/>
      <c r="G10" s="49"/>
      <c r="H10" s="49"/>
      <c r="I10" s="49" t="s">
        <v>161</v>
      </c>
      <c r="J10" s="49"/>
      <c r="K10" s="49" t="s">
        <v>161</v>
      </c>
    </row>
    <row r="11" ht="25.5" customHeight="1" spans="1:11">
      <c r="A11" s="636" t="s">
        <v>26</v>
      </c>
      <c r="B11" s="47" t="s">
        <v>27</v>
      </c>
      <c r="C11" s="47"/>
      <c r="D11" s="47"/>
      <c r="E11" s="47"/>
      <c r="F11" s="47"/>
      <c r="G11" s="47" t="s">
        <v>28</v>
      </c>
      <c r="H11" s="47"/>
      <c r="I11" s="47"/>
      <c r="J11" s="47"/>
      <c r="K11" s="47"/>
    </row>
    <row r="12" ht="93" customHeight="1" spans="1:11">
      <c r="A12" s="636"/>
      <c r="B12" s="387" t="s">
        <v>600</v>
      </c>
      <c r="C12" s="54"/>
      <c r="D12" s="54"/>
      <c r="E12" s="54"/>
      <c r="F12" s="54"/>
      <c r="G12" s="387" t="s">
        <v>601</v>
      </c>
      <c r="H12" s="54"/>
      <c r="I12" s="54"/>
      <c r="J12" s="54"/>
      <c r="K12" s="54"/>
    </row>
    <row r="13" ht="25.5" customHeight="1" spans="1:11">
      <c r="A13" s="650" t="s">
        <v>38</v>
      </c>
      <c r="B13" s="47" t="s">
        <v>31</v>
      </c>
      <c r="C13" s="47" t="s">
        <v>32</v>
      </c>
      <c r="D13" s="47" t="s">
        <v>33</v>
      </c>
      <c r="E13" s="47"/>
      <c r="F13" s="47" t="s">
        <v>167</v>
      </c>
      <c r="G13" s="47" t="s">
        <v>35</v>
      </c>
      <c r="H13" s="47" t="s">
        <v>11</v>
      </c>
      <c r="I13" s="47" t="s">
        <v>13</v>
      </c>
      <c r="J13" s="47" t="s">
        <v>168</v>
      </c>
      <c r="K13" s="47"/>
    </row>
    <row r="14" ht="25.5" customHeight="1" spans="1:11">
      <c r="A14" s="650"/>
      <c r="B14" s="56" t="s">
        <v>169</v>
      </c>
      <c r="C14" s="49" t="s">
        <v>48</v>
      </c>
      <c r="D14" s="317" t="s">
        <v>1282</v>
      </c>
      <c r="E14" s="317"/>
      <c r="F14" s="317" t="s">
        <v>1283</v>
      </c>
      <c r="G14" s="317" t="s">
        <v>1283</v>
      </c>
      <c r="H14" s="317">
        <v>20</v>
      </c>
      <c r="I14" s="317">
        <v>20</v>
      </c>
      <c r="J14" s="49" t="s">
        <v>268</v>
      </c>
      <c r="K14" s="49"/>
    </row>
    <row r="15" ht="25.5" customHeight="1" spans="1:11">
      <c r="A15" s="650"/>
      <c r="B15" s="61"/>
      <c r="C15" s="49" t="s">
        <v>55</v>
      </c>
      <c r="D15" s="74" t="s">
        <v>604</v>
      </c>
      <c r="E15" s="74"/>
      <c r="F15" s="51">
        <v>1</v>
      </c>
      <c r="G15" s="51">
        <v>1</v>
      </c>
      <c r="H15" s="49">
        <v>10</v>
      </c>
      <c r="I15" s="49">
        <v>10</v>
      </c>
      <c r="J15" s="49" t="s">
        <v>268</v>
      </c>
      <c r="K15" s="49"/>
    </row>
    <row r="16" ht="25.5" customHeight="1" spans="1:11">
      <c r="A16" s="650"/>
      <c r="B16" s="61"/>
      <c r="C16" s="57" t="s">
        <v>61</v>
      </c>
      <c r="D16" s="64" t="s">
        <v>605</v>
      </c>
      <c r="E16" s="66"/>
      <c r="F16" s="49" t="s">
        <v>121</v>
      </c>
      <c r="G16" s="49" t="s">
        <v>121</v>
      </c>
      <c r="H16" s="49">
        <v>5</v>
      </c>
      <c r="I16" s="49">
        <v>5</v>
      </c>
      <c r="J16" s="49" t="s">
        <v>268</v>
      </c>
      <c r="K16" s="49"/>
    </row>
    <row r="17" ht="25.5" customHeight="1" spans="1:11">
      <c r="A17" s="650"/>
      <c r="B17" s="61"/>
      <c r="C17" s="68"/>
      <c r="D17" s="74" t="s">
        <v>606</v>
      </c>
      <c r="E17" s="74"/>
      <c r="F17" s="49" t="s">
        <v>121</v>
      </c>
      <c r="G17" s="49" t="s">
        <v>121</v>
      </c>
      <c r="H17" s="49">
        <v>5</v>
      </c>
      <c r="I17" s="49">
        <v>5</v>
      </c>
      <c r="J17" s="49" t="s">
        <v>268</v>
      </c>
      <c r="K17" s="49"/>
    </row>
    <row r="18" ht="25.5" customHeight="1" spans="1:11">
      <c r="A18" s="650"/>
      <c r="B18" s="56" t="s">
        <v>179</v>
      </c>
      <c r="C18" s="49" t="s">
        <v>180</v>
      </c>
      <c r="D18" s="74" t="s">
        <v>607</v>
      </c>
      <c r="E18" s="74"/>
      <c r="F18" s="49" t="s">
        <v>1284</v>
      </c>
      <c r="G18" s="49" t="s">
        <v>1284</v>
      </c>
      <c r="H18" s="49">
        <v>10</v>
      </c>
      <c r="I18" s="49">
        <v>10</v>
      </c>
      <c r="J18" s="49" t="s">
        <v>268</v>
      </c>
      <c r="K18" s="49"/>
    </row>
    <row r="19" ht="56" customHeight="1" spans="1:11">
      <c r="A19" s="650"/>
      <c r="B19" s="61"/>
      <c r="C19" s="49" t="s">
        <v>183</v>
      </c>
      <c r="D19" s="58" t="s">
        <v>1285</v>
      </c>
      <c r="E19" s="58"/>
      <c r="F19" s="54" t="s">
        <v>1285</v>
      </c>
      <c r="G19" s="54" t="s">
        <v>1285</v>
      </c>
      <c r="H19" s="49">
        <v>10</v>
      </c>
      <c r="I19" s="49">
        <v>10</v>
      </c>
      <c r="J19" s="49" t="s">
        <v>268</v>
      </c>
      <c r="K19" s="49"/>
    </row>
    <row r="20" ht="25.5" customHeight="1" spans="1:11">
      <c r="A20" s="650"/>
      <c r="B20" s="47" t="s">
        <v>186</v>
      </c>
      <c r="C20" s="49" t="s">
        <v>65</v>
      </c>
      <c r="D20" s="58" t="s">
        <v>609</v>
      </c>
      <c r="E20" s="58"/>
      <c r="F20" s="651" t="s">
        <v>235</v>
      </c>
      <c r="G20" s="651" t="s">
        <v>235</v>
      </c>
      <c r="H20" s="49">
        <v>5</v>
      </c>
      <c r="I20" s="49">
        <v>5</v>
      </c>
      <c r="J20" s="49" t="s">
        <v>268</v>
      </c>
      <c r="K20" s="49"/>
    </row>
    <row r="21" ht="25.5" customHeight="1" spans="1:11">
      <c r="A21" s="650"/>
      <c r="B21" s="47"/>
      <c r="C21" s="49" t="s">
        <v>70</v>
      </c>
      <c r="D21" s="58" t="s">
        <v>610</v>
      </c>
      <c r="E21" s="58"/>
      <c r="F21" s="652" t="s">
        <v>358</v>
      </c>
      <c r="G21" s="652" t="s">
        <v>358</v>
      </c>
      <c r="H21" s="49">
        <v>5</v>
      </c>
      <c r="I21" s="49">
        <v>5</v>
      </c>
      <c r="J21" s="49" t="s">
        <v>268</v>
      </c>
      <c r="K21" s="49"/>
    </row>
    <row r="22" ht="25.5" customHeight="1" spans="1:11">
      <c r="A22" s="650"/>
      <c r="B22" s="47"/>
      <c r="C22" s="49" t="s">
        <v>73</v>
      </c>
      <c r="D22" s="58" t="s">
        <v>611</v>
      </c>
      <c r="E22" s="58"/>
      <c r="F22" s="652" t="s">
        <v>358</v>
      </c>
      <c r="G22" s="652" t="s">
        <v>358</v>
      </c>
      <c r="H22" s="49">
        <v>5</v>
      </c>
      <c r="I22" s="49">
        <v>5</v>
      </c>
      <c r="J22" s="49" t="s">
        <v>268</v>
      </c>
      <c r="K22" s="49"/>
    </row>
    <row r="23" ht="25.5" customHeight="1" spans="1:11">
      <c r="A23" s="650"/>
      <c r="B23" s="47"/>
      <c r="C23" s="49" t="s">
        <v>192</v>
      </c>
      <c r="D23" s="58" t="s">
        <v>612</v>
      </c>
      <c r="E23" s="58"/>
      <c r="F23" s="652" t="s">
        <v>613</v>
      </c>
      <c r="G23" s="652" t="s">
        <v>613</v>
      </c>
      <c r="H23" s="49">
        <v>5</v>
      </c>
      <c r="I23" s="49">
        <v>5</v>
      </c>
      <c r="J23" s="49" t="s">
        <v>268</v>
      </c>
      <c r="K23" s="49"/>
    </row>
    <row r="24" ht="25.5" customHeight="1" spans="1:11">
      <c r="A24" s="650"/>
      <c r="B24" s="47" t="s">
        <v>194</v>
      </c>
      <c r="C24" s="49" t="s">
        <v>79</v>
      </c>
      <c r="D24" s="58" t="s">
        <v>339</v>
      </c>
      <c r="E24" s="58"/>
      <c r="F24" s="653" t="s">
        <v>147</v>
      </c>
      <c r="G24" s="653">
        <v>0.98</v>
      </c>
      <c r="H24" s="49">
        <v>10</v>
      </c>
      <c r="I24" s="49">
        <v>8</v>
      </c>
      <c r="J24" s="49" t="s">
        <v>268</v>
      </c>
      <c r="K24" s="49"/>
    </row>
    <row r="25" ht="25.5" customHeight="1" spans="1:11">
      <c r="A25" s="74" t="s">
        <v>84</v>
      </c>
      <c r="B25" s="74"/>
      <c r="C25" s="74"/>
      <c r="D25" s="74"/>
      <c r="E25" s="74"/>
      <c r="F25" s="74"/>
      <c r="G25" s="74"/>
      <c r="H25" s="74">
        <f>SUM(H14:H24)+I6</f>
        <v>100</v>
      </c>
      <c r="I25" s="74">
        <f>SUM(I14:I24)+K6</f>
        <v>98</v>
      </c>
      <c r="J25" s="49" t="s">
        <v>268</v>
      </c>
      <c r="K25" s="49"/>
    </row>
    <row r="26" ht="25.5" customHeight="1" spans="1:11">
      <c r="A26" s="76" t="s">
        <v>198</v>
      </c>
      <c r="B26" s="77" t="s">
        <v>199</v>
      </c>
      <c r="C26" s="78"/>
      <c r="D26" s="79"/>
      <c r="E26" s="79"/>
      <c r="F26" s="79"/>
      <c r="G26" s="79"/>
      <c r="H26" s="79"/>
      <c r="I26" s="79"/>
      <c r="J26" s="79"/>
      <c r="K26" s="80"/>
    </row>
    <row r="27" ht="25.5" customHeight="1" spans="1:11">
      <c r="A27" s="81" t="s">
        <v>200</v>
      </c>
      <c r="B27" s="81"/>
      <c r="C27" s="82"/>
      <c r="D27" s="81"/>
      <c r="E27" s="81"/>
      <c r="F27" s="81"/>
      <c r="G27" s="81"/>
      <c r="H27" s="81"/>
      <c r="I27" s="81"/>
      <c r="J27" s="81"/>
      <c r="K27" s="81"/>
    </row>
    <row r="28" ht="25.5" customHeight="1" spans="1:11">
      <c r="A28" s="81" t="s">
        <v>201</v>
      </c>
      <c r="B28" s="81"/>
      <c r="C28" s="82"/>
      <c r="D28" s="81"/>
      <c r="E28" s="81"/>
      <c r="F28" s="81"/>
      <c r="G28" s="81"/>
      <c r="H28" s="81"/>
      <c r="I28" s="81"/>
      <c r="J28" s="81"/>
      <c r="K28" s="81"/>
    </row>
  </sheetData>
  <mergeCells count="64">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A25:G25"/>
    <mergeCell ref="J25:K25"/>
    <mergeCell ref="B26:K26"/>
    <mergeCell ref="A27:K27"/>
    <mergeCell ref="A28:K28"/>
    <mergeCell ref="A11:A12"/>
    <mergeCell ref="A13:A24"/>
    <mergeCell ref="B14:B17"/>
    <mergeCell ref="B18:B19"/>
    <mergeCell ref="B20:B23"/>
    <mergeCell ref="C16:C17"/>
    <mergeCell ref="E4:E5"/>
    <mergeCell ref="F4:F5"/>
    <mergeCell ref="I4:I5"/>
    <mergeCell ref="J4:J5"/>
    <mergeCell ref="K4:K5"/>
    <mergeCell ref="A4:B10"/>
    <mergeCell ref="C4:D5"/>
    <mergeCell ref="G4:H5"/>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9"/>
  <sheetViews>
    <sheetView zoomScale="115" zoomScaleNormal="115"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3.0833333333333" style="86" customWidth="1"/>
    <col min="9" max="16384" width="9" style="86"/>
  </cols>
  <sheetData>
    <row r="1" s="83" customFormat="1" ht="14.25" spans="1:8">
      <c r="A1" s="87" t="s">
        <v>793</v>
      </c>
      <c r="B1" s="88"/>
      <c r="C1" s="88"/>
      <c r="D1" s="88"/>
    </row>
    <row r="2" s="84" customFormat="1" ht="18.75" spans="1:8">
      <c r="A2" s="659" t="s">
        <v>1286</v>
      </c>
      <c r="B2" s="660"/>
      <c r="C2" s="660"/>
      <c r="D2" s="660"/>
      <c r="E2" s="660"/>
      <c r="F2" s="660"/>
      <c r="G2" s="660"/>
      <c r="H2" s="66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661" t="s">
        <v>1287</v>
      </c>
      <c r="E5" s="662"/>
      <c r="F5" s="663"/>
      <c r="G5" s="94" t="s">
        <v>384</v>
      </c>
      <c r="H5" s="94" t="s">
        <v>1288</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1289</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15">
        <v>80.6</v>
      </c>
      <c r="F9" s="94">
        <v>80.6</v>
      </c>
      <c r="G9" s="94"/>
      <c r="H9" s="100">
        <f t="shared" ref="H9:H12" si="0">(F9/E9)*100%</f>
        <v>1</v>
      </c>
    </row>
    <row r="10" s="85" customFormat="1" ht="18" customHeight="1" spans="1:8">
      <c r="A10" s="94"/>
      <c r="B10" s="94"/>
      <c r="C10" s="94"/>
      <c r="D10" s="98" t="s">
        <v>389</v>
      </c>
      <c r="E10" s="15">
        <v>40</v>
      </c>
      <c r="F10" s="94">
        <v>40</v>
      </c>
      <c r="G10" s="94"/>
      <c r="H10" s="100">
        <f t="shared" si="0"/>
        <v>1</v>
      </c>
    </row>
    <row r="11" s="85" customFormat="1" ht="18" customHeight="1" spans="1:8">
      <c r="A11" s="94"/>
      <c r="B11" s="94"/>
      <c r="C11" s="94"/>
      <c r="D11" s="98" t="s">
        <v>651</v>
      </c>
      <c r="E11" s="15">
        <v>0</v>
      </c>
      <c r="F11" s="94">
        <v>0</v>
      </c>
      <c r="G11" s="94"/>
      <c r="H11" s="100">
        <v>0</v>
      </c>
    </row>
    <row r="12" s="85" customFormat="1" ht="18" customHeight="1" spans="1:8">
      <c r="A12" s="94"/>
      <c r="B12" s="94"/>
      <c r="C12" s="94"/>
      <c r="D12" s="101" t="s">
        <v>624</v>
      </c>
      <c r="E12" s="15">
        <v>40.6</v>
      </c>
      <c r="F12" s="94">
        <v>40.6</v>
      </c>
      <c r="G12" s="94"/>
      <c r="H12" s="100">
        <f t="shared" si="0"/>
        <v>1</v>
      </c>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625</v>
      </c>
      <c r="F14" s="94"/>
      <c r="G14" s="94"/>
      <c r="H14" s="94" t="s">
        <v>268</v>
      </c>
    </row>
    <row r="15" s="85" customFormat="1" ht="16" customHeight="1" spans="1:8">
      <c r="A15" s="94"/>
      <c r="B15" s="94"/>
      <c r="C15" s="94"/>
      <c r="D15" s="101" t="s">
        <v>269</v>
      </c>
      <c r="E15" s="94" t="s">
        <v>121</v>
      </c>
      <c r="F15" s="94"/>
      <c r="G15" s="94"/>
      <c r="H15" s="94" t="s">
        <v>268</v>
      </c>
    </row>
    <row r="16" s="85" customFormat="1" ht="16" customHeight="1" spans="1:8">
      <c r="A16" s="94"/>
      <c r="B16" s="94"/>
      <c r="C16" s="94"/>
      <c r="D16" s="101" t="s">
        <v>271</v>
      </c>
      <c r="E16" s="94" t="s">
        <v>589</v>
      </c>
      <c r="F16" s="94"/>
      <c r="G16" s="94"/>
      <c r="H16" s="94" t="s">
        <v>268</v>
      </c>
    </row>
    <row r="17" s="85" customFormat="1" ht="16" customHeight="1" spans="1:8">
      <c r="A17" s="94"/>
      <c r="B17" s="94"/>
      <c r="C17" s="94"/>
      <c r="D17" s="101" t="s">
        <v>273</v>
      </c>
      <c r="E17" s="94" t="s">
        <v>626</v>
      </c>
      <c r="F17" s="94"/>
      <c r="G17" s="94"/>
      <c r="H17" s="94" t="s">
        <v>268</v>
      </c>
    </row>
    <row r="18" s="85" customFormat="1" ht="16" customHeight="1" spans="1:8">
      <c r="A18" s="94"/>
      <c r="B18" s="94"/>
      <c r="C18" s="94"/>
      <c r="D18" s="101" t="s">
        <v>275</v>
      </c>
      <c r="E18" s="94" t="s">
        <v>627</v>
      </c>
      <c r="F18" s="94"/>
      <c r="G18" s="94"/>
      <c r="H18" s="94" t="s">
        <v>268</v>
      </c>
    </row>
    <row r="19" s="85" customFormat="1" ht="16" customHeight="1" spans="1:8">
      <c r="A19" s="94"/>
      <c r="B19" s="94"/>
      <c r="C19" s="94"/>
      <c r="D19" s="101" t="s">
        <v>277</v>
      </c>
      <c r="E19" s="94" t="s">
        <v>1290</v>
      </c>
      <c r="F19" s="94"/>
      <c r="G19" s="94"/>
      <c r="H19" s="94" t="s">
        <v>268</v>
      </c>
    </row>
    <row r="20" s="85" customFormat="1" ht="16" customHeight="1" spans="1:8">
      <c r="A20" s="94"/>
      <c r="B20" s="94"/>
      <c r="C20" s="94"/>
      <c r="D20" s="101" t="s">
        <v>628</v>
      </c>
      <c r="E20" s="94" t="s">
        <v>1291</v>
      </c>
      <c r="F20" s="94"/>
      <c r="G20" s="94"/>
      <c r="H20" s="94" t="s">
        <v>268</v>
      </c>
    </row>
    <row r="21" s="85" customFormat="1" ht="13" customHeight="1" spans="1:8">
      <c r="A21" s="103" t="s">
        <v>281</v>
      </c>
      <c r="B21" s="104" t="s">
        <v>282</v>
      </c>
      <c r="C21" s="105"/>
      <c r="D21" s="106"/>
      <c r="E21" s="99"/>
      <c r="F21" s="107" t="s">
        <v>283</v>
      </c>
      <c r="G21" s="106"/>
      <c r="H21" s="99"/>
    </row>
    <row r="22" s="85" customFormat="1" ht="55" customHeight="1" spans="1:8">
      <c r="A22" s="108"/>
      <c r="B22" s="618" t="s">
        <v>1292</v>
      </c>
      <c r="C22" s="618"/>
      <c r="D22" s="618"/>
      <c r="E22" s="618"/>
      <c r="F22" s="618" t="s">
        <v>1293</v>
      </c>
      <c r="G22" s="618"/>
      <c r="H22" s="618"/>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664" t="s">
        <v>1294</v>
      </c>
      <c r="E24" s="664" t="s">
        <v>1294</v>
      </c>
      <c r="F24" s="34">
        <v>1</v>
      </c>
      <c r="G24" s="34">
        <v>1</v>
      </c>
      <c r="H24" s="94"/>
    </row>
    <row r="25" s="85" customFormat="1" ht="14" customHeight="1" spans="1:8">
      <c r="A25" s="110"/>
      <c r="B25" s="113"/>
      <c r="C25" s="113"/>
      <c r="D25" s="664" t="s">
        <v>1295</v>
      </c>
      <c r="E25" s="664" t="s">
        <v>1295</v>
      </c>
      <c r="F25" s="34" t="s">
        <v>1296</v>
      </c>
      <c r="G25" s="34" t="s">
        <v>1296</v>
      </c>
      <c r="H25" s="94"/>
    </row>
    <row r="26" s="85" customFormat="1" ht="14" customHeight="1" spans="1:8">
      <c r="A26" s="110"/>
      <c r="B26" s="113"/>
      <c r="C26" s="113"/>
      <c r="D26" s="664" t="s">
        <v>1297</v>
      </c>
      <c r="E26" s="664" t="s">
        <v>1297</v>
      </c>
      <c r="F26" s="34" t="s">
        <v>1298</v>
      </c>
      <c r="G26" s="34" t="s">
        <v>1298</v>
      </c>
      <c r="H26" s="94"/>
    </row>
    <row r="27" s="85" customFormat="1" ht="14" customHeight="1" spans="1:8">
      <c r="A27" s="110"/>
      <c r="B27" s="113"/>
      <c r="C27" s="113"/>
      <c r="D27" s="664" t="s">
        <v>1299</v>
      </c>
      <c r="E27" s="664" t="s">
        <v>1299</v>
      </c>
      <c r="F27" s="34" t="s">
        <v>1300</v>
      </c>
      <c r="G27" s="34" t="s">
        <v>1300</v>
      </c>
      <c r="H27" s="94"/>
    </row>
    <row r="28" s="85" customFormat="1" ht="14" customHeight="1" spans="1:8">
      <c r="A28" s="110"/>
      <c r="B28" s="113"/>
      <c r="C28" s="113"/>
      <c r="D28" s="664" t="s">
        <v>1301</v>
      </c>
      <c r="E28" s="664" t="s">
        <v>1301</v>
      </c>
      <c r="F28" s="34" t="s">
        <v>1302</v>
      </c>
      <c r="G28" s="34" t="s">
        <v>1302</v>
      </c>
      <c r="H28" s="94"/>
    </row>
    <row r="29" s="85" customFormat="1" ht="14" customHeight="1" spans="1:8">
      <c r="A29" s="110"/>
      <c r="B29" s="113"/>
      <c r="C29" s="113"/>
      <c r="D29" s="664" t="s">
        <v>1303</v>
      </c>
      <c r="E29" s="664" t="s">
        <v>1303</v>
      </c>
      <c r="F29" s="34" t="s">
        <v>1302</v>
      </c>
      <c r="G29" s="34" t="s">
        <v>1302</v>
      </c>
      <c r="H29" s="94"/>
    </row>
    <row r="30" s="85" customFormat="1" ht="14" customHeight="1" spans="1:8">
      <c r="A30" s="110"/>
      <c r="B30" s="113"/>
      <c r="C30" s="113"/>
      <c r="D30" s="664" t="s">
        <v>1304</v>
      </c>
      <c r="E30" s="664" t="s">
        <v>1304</v>
      </c>
      <c r="F30" s="34" t="s">
        <v>1305</v>
      </c>
      <c r="G30" s="34" t="s">
        <v>1305</v>
      </c>
      <c r="H30" s="94"/>
    </row>
    <row r="31" s="85" customFormat="1" ht="14" customHeight="1" spans="1:8">
      <c r="A31" s="110"/>
      <c r="B31" s="113"/>
      <c r="C31" s="113"/>
      <c r="D31" s="664" t="s">
        <v>1306</v>
      </c>
      <c r="E31" s="664" t="s">
        <v>1306</v>
      </c>
      <c r="F31" s="34" t="s">
        <v>1307</v>
      </c>
      <c r="G31" s="34" t="s">
        <v>1307</v>
      </c>
      <c r="H31" s="94"/>
    </row>
    <row r="32" s="85" customFormat="1" ht="14" customHeight="1" spans="1:8">
      <c r="A32" s="110"/>
      <c r="B32" s="113"/>
      <c r="C32" s="111" t="s">
        <v>55</v>
      </c>
      <c r="D32" s="664" t="s">
        <v>1308</v>
      </c>
      <c r="E32" s="664" t="s">
        <v>1308</v>
      </c>
      <c r="F32" s="34" t="s">
        <v>143</v>
      </c>
      <c r="G32" s="34" t="s">
        <v>143</v>
      </c>
      <c r="H32" s="94"/>
    </row>
    <row r="33" s="85" customFormat="1" ht="14" customHeight="1" spans="1:8">
      <c r="A33" s="110"/>
      <c r="B33" s="113"/>
      <c r="C33" s="113"/>
      <c r="D33" s="664" t="s">
        <v>1309</v>
      </c>
      <c r="E33" s="664" t="s">
        <v>1309</v>
      </c>
      <c r="F33" s="34" t="s">
        <v>147</v>
      </c>
      <c r="G33" s="34" t="s">
        <v>147</v>
      </c>
      <c r="H33" s="94"/>
    </row>
    <row r="34" s="85" customFormat="1" ht="14" customHeight="1" spans="1:8">
      <c r="A34" s="110"/>
      <c r="B34" s="113"/>
      <c r="C34" s="111" t="s">
        <v>61</v>
      </c>
      <c r="D34" s="664" t="s">
        <v>1310</v>
      </c>
      <c r="E34" s="664" t="s">
        <v>1310</v>
      </c>
      <c r="F34" s="34" t="s">
        <v>1311</v>
      </c>
      <c r="G34" s="34" t="s">
        <v>1311</v>
      </c>
      <c r="H34" s="94"/>
    </row>
    <row r="35" s="85" customFormat="1" ht="14" customHeight="1" spans="1:8">
      <c r="A35" s="110"/>
      <c r="B35" s="113"/>
      <c r="C35" s="113"/>
      <c r="D35" s="664" t="s">
        <v>1312</v>
      </c>
      <c r="E35" s="664" t="s">
        <v>1312</v>
      </c>
      <c r="F35" s="385">
        <v>1</v>
      </c>
      <c r="G35" s="385">
        <v>1</v>
      </c>
      <c r="H35" s="94"/>
    </row>
    <row r="36" s="85" customFormat="1" ht="14" customHeight="1" spans="1:8">
      <c r="A36" s="110"/>
      <c r="B36" s="111" t="s">
        <v>639</v>
      </c>
      <c r="C36" s="119" t="s">
        <v>233</v>
      </c>
      <c r="D36" s="664" t="s">
        <v>1313</v>
      </c>
      <c r="E36" s="664" t="s">
        <v>1313</v>
      </c>
      <c r="F36" s="385" t="s">
        <v>1314</v>
      </c>
      <c r="G36" s="385" t="s">
        <v>1314</v>
      </c>
      <c r="H36" s="94"/>
    </row>
    <row r="37" s="85" customFormat="1" ht="14" customHeight="1" spans="1:8">
      <c r="A37" s="110"/>
      <c r="B37" s="113"/>
      <c r="C37" s="119" t="s">
        <v>236</v>
      </c>
      <c r="D37" s="664" t="s">
        <v>1315</v>
      </c>
      <c r="E37" s="664" t="s">
        <v>1315</v>
      </c>
      <c r="F37" s="34" t="s">
        <v>1316</v>
      </c>
      <c r="G37" s="34" t="s">
        <v>1316</v>
      </c>
      <c r="H37" s="94"/>
    </row>
    <row r="38" s="85" customFormat="1" ht="14" customHeight="1" spans="1:8">
      <c r="A38" s="110"/>
      <c r="B38" s="113"/>
      <c r="C38" s="111" t="s">
        <v>239</v>
      </c>
      <c r="D38" s="664" t="s">
        <v>1317</v>
      </c>
      <c r="E38" s="664" t="s">
        <v>1317</v>
      </c>
      <c r="F38" s="34" t="s">
        <v>147</v>
      </c>
      <c r="G38" s="34" t="s">
        <v>147</v>
      </c>
      <c r="H38" s="94"/>
    </row>
    <row r="39" s="85" customFormat="1" ht="18" customHeight="1" spans="1:8">
      <c r="A39" s="110"/>
      <c r="B39" s="113"/>
      <c r="C39" s="113"/>
      <c r="D39" s="665" t="s">
        <v>1318</v>
      </c>
      <c r="E39" s="665" t="s">
        <v>1318</v>
      </c>
      <c r="F39" s="34" t="s">
        <v>1319</v>
      </c>
      <c r="G39" s="34" t="s">
        <v>1319</v>
      </c>
      <c r="H39" s="94"/>
    </row>
    <row r="40" s="85" customFormat="1" ht="27" customHeight="1" spans="1:8">
      <c r="A40" s="110"/>
      <c r="B40" s="113" t="s">
        <v>78</v>
      </c>
      <c r="C40" s="122" t="s">
        <v>244</v>
      </c>
      <c r="D40" s="666" t="s">
        <v>1320</v>
      </c>
      <c r="E40" s="666"/>
      <c r="F40" s="34" t="s">
        <v>246</v>
      </c>
      <c r="G40" s="34" t="s">
        <v>246</v>
      </c>
      <c r="H40" s="94"/>
    </row>
    <row r="41" s="85" customFormat="1" ht="20" customHeight="1" spans="1:8">
      <c r="A41" s="94" t="s">
        <v>198</v>
      </c>
      <c r="B41" s="107" t="s">
        <v>268</v>
      </c>
      <c r="C41" s="106"/>
      <c r="D41" s="106"/>
      <c r="E41" s="106"/>
      <c r="F41" s="106"/>
      <c r="G41" s="106"/>
      <c r="H41" s="99"/>
    </row>
    <row r="42" s="85" customFormat="1" ht="39" customHeight="1" spans="1:8">
      <c r="A42" s="126" t="s">
        <v>418</v>
      </c>
      <c r="B42" s="126"/>
      <c r="C42" s="126"/>
      <c r="D42" s="126"/>
      <c r="E42" s="126"/>
      <c r="F42" s="126"/>
      <c r="G42" s="126"/>
      <c r="H42" s="126"/>
    </row>
    <row r="43" s="85" customFormat="1" ht="47" customHeight="1" spans="1:8">
      <c r="A43" s="126"/>
      <c r="B43" s="126"/>
      <c r="C43" s="126"/>
      <c r="D43" s="126"/>
      <c r="E43" s="126"/>
      <c r="F43" s="126"/>
      <c r="G43" s="126"/>
      <c r="H43" s="126"/>
    </row>
    <row r="44" s="84" customFormat="1" ht="39" customHeight="1" spans="1:8">
      <c r="A44" s="127"/>
      <c r="B44" s="127"/>
      <c r="C44" s="127"/>
      <c r="D44" s="127"/>
      <c r="E44" s="127"/>
      <c r="F44" s="127"/>
      <c r="G44" s="127"/>
      <c r="H44" s="127"/>
    </row>
    <row r="45" s="84" customFormat="1" ht="39" customHeight="1"/>
    <row r="46" s="84" customFormat="1" ht="39" customHeight="1"/>
    <row r="47" s="84" customFormat="1" ht="39" customHeigh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sheetData>
  <mergeCells count="57">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21:A22"/>
    <mergeCell ref="A23:A40"/>
    <mergeCell ref="B24:B35"/>
    <mergeCell ref="B36:B39"/>
    <mergeCell ref="C24:C31"/>
    <mergeCell ref="C32:C33"/>
    <mergeCell ref="C34:C35"/>
    <mergeCell ref="C38:C39"/>
    <mergeCell ref="A8:C12"/>
    <mergeCell ref="A13:C20"/>
    <mergeCell ref="A42:H43"/>
  </mergeCells>
  <printOptions horizontalCentered="1"/>
  <pageMargins left="0" right="0" top="0.708333333333333" bottom="0.550694444444444" header="0.511805555555556" footer="0.310416666666667"/>
  <pageSetup paperSize="9" fitToWidth="0"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A1" sqref="A1:K1"/>
    </sheetView>
  </sheetViews>
  <sheetFormatPr defaultColWidth="9" defaultRowHeight="13.5"/>
  <cols>
    <col min="1" max="1" width="5.25833333333333" customWidth="1"/>
    <col min="2" max="2" width="9.55833333333333" customWidth="1"/>
    <col min="3" max="3" width="11.1833333333333" style="1047" customWidth="1"/>
    <col min="5" max="5" width="13.3833333333333" customWidth="1"/>
    <col min="6" max="6" width="9.275" customWidth="1"/>
    <col min="7" max="7" width="10" customWidth="1"/>
    <col min="8" max="9" width="6.75" customWidth="1"/>
    <col min="10" max="10" width="8.5" customWidth="1"/>
    <col min="11" max="11" width="11.5" customWidth="1"/>
  </cols>
  <sheetData>
    <row r="1" ht="50" customHeight="1" spans="1:11">
      <c r="A1" s="1048" t="s">
        <v>202</v>
      </c>
      <c r="B1" s="1048"/>
      <c r="C1" s="1048"/>
      <c r="D1" s="1048"/>
      <c r="E1" s="1048"/>
      <c r="F1" s="1048"/>
      <c r="G1" s="1048"/>
      <c r="H1" s="1048"/>
      <c r="I1" s="1048"/>
      <c r="J1" s="1048"/>
      <c r="K1" s="1048"/>
    </row>
    <row r="2" ht="15" customHeight="1" spans="1:11">
      <c r="A2" s="1049" t="s">
        <v>152</v>
      </c>
      <c r="B2" s="1049"/>
      <c r="C2" s="1049"/>
      <c r="D2" s="1049"/>
      <c r="E2" s="1049"/>
      <c r="F2" s="1049"/>
      <c r="G2" s="1049"/>
      <c r="H2" s="1049"/>
      <c r="I2" s="1049"/>
      <c r="J2" s="1049"/>
      <c r="K2" s="1049"/>
    </row>
    <row r="3" ht="15" customHeight="1" spans="1:11">
      <c r="A3" s="1049" t="s">
        <v>154</v>
      </c>
      <c r="B3" s="1049"/>
      <c r="C3" s="1049"/>
      <c r="D3" s="1049"/>
      <c r="E3" s="1049"/>
      <c r="F3" s="1049"/>
      <c r="G3" s="1050" t="s">
        <v>6</v>
      </c>
      <c r="H3" s="1050"/>
      <c r="I3" s="1049"/>
      <c r="J3" s="1049"/>
      <c r="K3" s="1049"/>
    </row>
    <row r="4" ht="15" customHeight="1" spans="1:11">
      <c r="A4" s="1049" t="s">
        <v>157</v>
      </c>
      <c r="B4" s="1049"/>
      <c r="C4" s="1051"/>
      <c r="D4" s="1051"/>
      <c r="E4" s="1049" t="s">
        <v>8</v>
      </c>
      <c r="F4" s="1049" t="s">
        <v>9</v>
      </c>
      <c r="G4" s="1049" t="s">
        <v>10</v>
      </c>
      <c r="H4" s="1049"/>
      <c r="I4" s="1049" t="s">
        <v>11</v>
      </c>
      <c r="J4" s="1049" t="s">
        <v>158</v>
      </c>
      <c r="K4" s="1049" t="s">
        <v>13</v>
      </c>
    </row>
    <row r="5" ht="15" customHeight="1" spans="1:11">
      <c r="A5" s="1049"/>
      <c r="B5" s="1049"/>
      <c r="C5" s="1051"/>
      <c r="D5" s="1051"/>
      <c r="E5" s="1049"/>
      <c r="F5" s="1049"/>
      <c r="G5" s="1049"/>
      <c r="H5" s="1049"/>
      <c r="I5" s="1049"/>
      <c r="J5" s="1049"/>
      <c r="K5" s="1049"/>
    </row>
    <row r="6" ht="15" customHeight="1" spans="1:11">
      <c r="A6" s="1049"/>
      <c r="B6" s="1049"/>
      <c r="C6" s="1051" t="s">
        <v>159</v>
      </c>
      <c r="D6" s="1052"/>
      <c r="E6" s="1051"/>
      <c r="F6" s="1051"/>
      <c r="G6" s="1051"/>
      <c r="H6" s="1051"/>
      <c r="I6" s="1051">
        <v>10</v>
      </c>
      <c r="J6" s="1053" t="e">
        <f>G6/F6</f>
        <v>#DIV/0!</v>
      </c>
      <c r="K6" s="1051" t="e">
        <f>I6*J6</f>
        <v>#DIV/0!</v>
      </c>
    </row>
    <row r="7" ht="15" customHeight="1" spans="1:11">
      <c r="A7" s="1049"/>
      <c r="B7" s="1049"/>
      <c r="C7" s="1051" t="s">
        <v>160</v>
      </c>
      <c r="D7" s="1051"/>
      <c r="E7" s="1051"/>
      <c r="F7" s="1051"/>
      <c r="G7" s="1051"/>
      <c r="H7" s="1051"/>
      <c r="I7" s="1051" t="s">
        <v>161</v>
      </c>
      <c r="J7" s="1051"/>
      <c r="K7" s="1051" t="s">
        <v>161</v>
      </c>
    </row>
    <row r="8" ht="15" customHeight="1" spans="1:11">
      <c r="A8" s="1049"/>
      <c r="B8" s="1049"/>
      <c r="C8" s="1054" t="s">
        <v>162</v>
      </c>
      <c r="D8" s="1055"/>
      <c r="E8" s="1051"/>
      <c r="F8" s="1055"/>
      <c r="G8" s="1054"/>
      <c r="H8" s="1055"/>
      <c r="I8" s="1051" t="s">
        <v>161</v>
      </c>
      <c r="J8" s="1051"/>
      <c r="K8" s="1051" t="s">
        <v>161</v>
      </c>
    </row>
    <row r="9" ht="15" customHeight="1" spans="1:11">
      <c r="A9" s="1049"/>
      <c r="B9" s="1049"/>
      <c r="C9" s="1051" t="s">
        <v>163</v>
      </c>
      <c r="D9" s="1051"/>
      <c r="E9" s="1051"/>
      <c r="F9" s="1051"/>
      <c r="G9" s="1051"/>
      <c r="H9" s="1051"/>
      <c r="I9" s="1051" t="s">
        <v>161</v>
      </c>
      <c r="J9" s="1051"/>
      <c r="K9" s="1051" t="s">
        <v>161</v>
      </c>
    </row>
    <row r="10" ht="15" customHeight="1" spans="1:11">
      <c r="A10" s="1049"/>
      <c r="B10" s="1049"/>
      <c r="C10" s="1051" t="s">
        <v>164</v>
      </c>
      <c r="D10" s="1051"/>
      <c r="E10" s="1051"/>
      <c r="F10" s="1051"/>
      <c r="G10" s="1051"/>
      <c r="H10" s="1051"/>
      <c r="I10" s="1051" t="s">
        <v>161</v>
      </c>
      <c r="J10" s="1051"/>
      <c r="K10" s="1051" t="s">
        <v>161</v>
      </c>
    </row>
    <row r="11" ht="19" customHeight="1" spans="1:11">
      <c r="A11" s="1049" t="s">
        <v>26</v>
      </c>
      <c r="B11" s="1049" t="s">
        <v>27</v>
      </c>
      <c r="C11" s="1049"/>
      <c r="D11" s="1049"/>
      <c r="E11" s="1049"/>
      <c r="F11" s="1049"/>
      <c r="G11" s="1049" t="s">
        <v>28</v>
      </c>
      <c r="H11" s="1049"/>
      <c r="I11" s="1049"/>
      <c r="J11" s="1049"/>
      <c r="K11" s="1049"/>
    </row>
    <row r="12" ht="33" customHeight="1" spans="1:11">
      <c r="A12" s="1049"/>
      <c r="B12" s="1080" t="s">
        <v>203</v>
      </c>
      <c r="C12" s="1056"/>
      <c r="D12" s="1056"/>
      <c r="E12" s="1056"/>
      <c r="F12" s="1056"/>
      <c r="G12" s="1080" t="s">
        <v>203</v>
      </c>
      <c r="H12" s="1056"/>
      <c r="I12" s="1056"/>
      <c r="J12" s="1056"/>
      <c r="K12" s="1056"/>
    </row>
    <row r="13" ht="30.95" customHeight="1" spans="1:11">
      <c r="A13" s="1057" t="s">
        <v>38</v>
      </c>
      <c r="B13" s="1049" t="s">
        <v>31</v>
      </c>
      <c r="C13" s="1049" t="s">
        <v>32</v>
      </c>
      <c r="D13" s="1049" t="s">
        <v>33</v>
      </c>
      <c r="E13" s="1049"/>
      <c r="F13" s="1049" t="s">
        <v>167</v>
      </c>
      <c r="G13" s="1049" t="s">
        <v>35</v>
      </c>
      <c r="H13" s="1049" t="s">
        <v>11</v>
      </c>
      <c r="I13" s="1049" t="s">
        <v>13</v>
      </c>
      <c r="J13" s="1049" t="s">
        <v>168</v>
      </c>
      <c r="K13" s="1049"/>
    </row>
    <row r="14" ht="27" customHeight="1" spans="1:11">
      <c r="A14" s="1057"/>
      <c r="B14" s="1068" t="s">
        <v>169</v>
      </c>
      <c r="C14" s="1051" t="s">
        <v>48</v>
      </c>
      <c r="D14" s="1081" t="s">
        <v>170</v>
      </c>
      <c r="E14" s="1081"/>
      <c r="F14" s="1082" t="s">
        <v>171</v>
      </c>
      <c r="G14" s="1082">
        <v>1</v>
      </c>
      <c r="H14" s="1082">
        <v>20</v>
      </c>
      <c r="I14" s="1082">
        <v>20</v>
      </c>
      <c r="J14" s="1051"/>
      <c r="K14" s="1051"/>
    </row>
    <row r="15" ht="15" customHeight="1" spans="1:11">
      <c r="A15" s="1057"/>
      <c r="B15" s="1067"/>
      <c r="C15" s="1051"/>
      <c r="D15" s="1081" t="s">
        <v>204</v>
      </c>
      <c r="E15" s="1081"/>
      <c r="F15" s="1082" t="s">
        <v>189</v>
      </c>
      <c r="G15" s="1082">
        <v>51</v>
      </c>
      <c r="H15" s="1082">
        <v>10</v>
      </c>
      <c r="I15" s="1082">
        <v>10</v>
      </c>
      <c r="J15" s="1051"/>
      <c r="K15" s="1051"/>
    </row>
    <row r="16" ht="25" customHeight="1" spans="1:11">
      <c r="A16" s="1057"/>
      <c r="B16" s="1067"/>
      <c r="C16" s="1051"/>
      <c r="D16" s="1081" t="s">
        <v>205</v>
      </c>
      <c r="E16" s="1081"/>
      <c r="F16" s="1082" t="s">
        <v>176</v>
      </c>
      <c r="G16" s="1083" t="s">
        <v>206</v>
      </c>
      <c r="H16" s="1082"/>
      <c r="I16" s="1082" t="s">
        <v>207</v>
      </c>
      <c r="J16" s="1051"/>
      <c r="K16" s="1051"/>
    </row>
    <row r="17" ht="30" customHeight="1" spans="1:11">
      <c r="A17" s="1057"/>
      <c r="B17" s="1067"/>
      <c r="C17" s="1051"/>
      <c r="D17" s="1081" t="s">
        <v>208</v>
      </c>
      <c r="E17" s="1081"/>
      <c r="F17" s="1082" t="s">
        <v>121</v>
      </c>
      <c r="G17" s="1083" t="s">
        <v>206</v>
      </c>
      <c r="H17" s="1082">
        <v>10</v>
      </c>
      <c r="I17" s="1082">
        <v>9</v>
      </c>
      <c r="J17" s="1051"/>
      <c r="K17" s="1051"/>
    </row>
    <row r="18" ht="15" customHeight="1" spans="1:11">
      <c r="A18" s="1057"/>
      <c r="B18" s="1067"/>
      <c r="C18" s="1051"/>
      <c r="D18" s="1084" t="s">
        <v>209</v>
      </c>
      <c r="E18" s="1084"/>
      <c r="F18" s="1085"/>
      <c r="G18" s="1085"/>
      <c r="H18" s="1085"/>
      <c r="I18" s="1085"/>
      <c r="J18" s="1051"/>
      <c r="K18" s="1051"/>
    </row>
    <row r="19" ht="15" customHeight="1" spans="1:11">
      <c r="A19" s="1057"/>
      <c r="B19" s="1067"/>
      <c r="C19" s="1051" t="s">
        <v>55</v>
      </c>
      <c r="D19" s="1062"/>
      <c r="E19" s="1062"/>
      <c r="F19" s="1051"/>
      <c r="G19" s="1051"/>
      <c r="H19" s="1051"/>
      <c r="I19" s="1051"/>
      <c r="J19" s="1051"/>
      <c r="K19" s="1051"/>
    </row>
    <row r="20" ht="15" customHeight="1" spans="1:11">
      <c r="A20" s="1057"/>
      <c r="B20" s="1067"/>
      <c r="C20" s="1051"/>
      <c r="D20" s="1062"/>
      <c r="E20" s="1062"/>
      <c r="F20" s="1051"/>
      <c r="G20" s="1051"/>
      <c r="H20" s="1051"/>
      <c r="I20" s="1051"/>
      <c r="J20" s="1051"/>
      <c r="K20" s="1051"/>
    </row>
    <row r="21" ht="15" customHeight="1" spans="1:11">
      <c r="A21" s="1057"/>
      <c r="B21" s="1067"/>
      <c r="C21" s="1051"/>
      <c r="D21" s="1062"/>
      <c r="E21" s="1062"/>
      <c r="F21" s="1051"/>
      <c r="G21" s="1051"/>
      <c r="H21" s="1051"/>
      <c r="I21" s="1051"/>
      <c r="J21" s="1051"/>
      <c r="K21" s="1051"/>
    </row>
    <row r="22" ht="15" customHeight="1" spans="1:11">
      <c r="A22" s="1057"/>
      <c r="B22" s="1067"/>
      <c r="C22" s="1051" t="s">
        <v>61</v>
      </c>
      <c r="D22" s="1062"/>
      <c r="E22" s="1062"/>
      <c r="F22" s="1051"/>
      <c r="G22" s="1051"/>
      <c r="H22" s="1051"/>
      <c r="I22" s="1051"/>
      <c r="J22" s="1051"/>
      <c r="K22" s="1051"/>
    </row>
    <row r="23" ht="15" customHeight="1" spans="1:11">
      <c r="A23" s="1057"/>
      <c r="B23" s="1067"/>
      <c r="C23" s="1051"/>
      <c r="D23" s="1062"/>
      <c r="E23" s="1062"/>
      <c r="F23" s="1051"/>
      <c r="G23" s="1051"/>
      <c r="H23" s="1051"/>
      <c r="I23" s="1051"/>
      <c r="J23" s="1051"/>
      <c r="K23" s="1051"/>
    </row>
    <row r="24" ht="15" customHeight="1" spans="1:11">
      <c r="A24" s="1057"/>
      <c r="B24" s="1069"/>
      <c r="C24" s="1051"/>
      <c r="D24" s="1062"/>
      <c r="E24" s="1062"/>
      <c r="F24" s="1051"/>
      <c r="G24" s="1051"/>
      <c r="H24" s="1051"/>
      <c r="I24" s="1051"/>
      <c r="J24" s="1051"/>
      <c r="K24" s="1051"/>
    </row>
    <row r="25" ht="15" customHeight="1" spans="1:11">
      <c r="A25" s="1057"/>
      <c r="B25" s="1068" t="s">
        <v>179</v>
      </c>
      <c r="C25" s="1051" t="s">
        <v>180</v>
      </c>
      <c r="D25" s="1062"/>
      <c r="E25" s="1062"/>
      <c r="F25" s="1051"/>
      <c r="G25" s="1051"/>
      <c r="H25" s="1051"/>
      <c r="I25" s="1051"/>
      <c r="J25" s="1051"/>
      <c r="K25" s="1051"/>
    </row>
    <row r="26" ht="15" customHeight="1" spans="1:11">
      <c r="A26" s="1057"/>
      <c r="B26" s="1067"/>
      <c r="C26" s="1051" t="s">
        <v>183</v>
      </c>
      <c r="D26" s="1062"/>
      <c r="E26" s="1062"/>
      <c r="F26" s="1051"/>
      <c r="G26" s="1051"/>
      <c r="H26" s="1051"/>
      <c r="I26" s="1051"/>
      <c r="J26" s="1051"/>
      <c r="K26" s="1051"/>
    </row>
    <row r="27" ht="15" customHeight="1" spans="1:11">
      <c r="A27" s="1057"/>
      <c r="B27" s="1069"/>
      <c r="C27" s="1051" t="s">
        <v>40</v>
      </c>
      <c r="D27" s="1062"/>
      <c r="E27" s="1062"/>
      <c r="F27" s="1051"/>
      <c r="G27" s="1051"/>
      <c r="H27" s="1051"/>
      <c r="I27" s="1051"/>
      <c r="J27" s="1051"/>
      <c r="K27" s="1051"/>
    </row>
    <row r="28" ht="15" customHeight="1" spans="1:11">
      <c r="A28" s="1057"/>
      <c r="B28" s="1049" t="s">
        <v>186</v>
      </c>
      <c r="C28" s="1051" t="s">
        <v>65</v>
      </c>
      <c r="D28" s="1062"/>
      <c r="E28" s="1062"/>
      <c r="F28" s="1051"/>
      <c r="G28" s="1051"/>
      <c r="H28" s="1051"/>
      <c r="I28" s="1051"/>
      <c r="J28" s="1051"/>
      <c r="K28" s="1051"/>
    </row>
    <row r="29" ht="15" customHeight="1" spans="1:11">
      <c r="A29" s="1057"/>
      <c r="B29" s="1049"/>
      <c r="C29" s="1051"/>
      <c r="D29" s="1062"/>
      <c r="E29" s="1062"/>
      <c r="F29" s="1051"/>
      <c r="G29" s="1051"/>
      <c r="H29" s="1051"/>
      <c r="I29" s="1051"/>
      <c r="J29" s="1051"/>
      <c r="K29" s="1051"/>
    </row>
    <row r="30" ht="15" customHeight="1" spans="1:11">
      <c r="A30" s="1057"/>
      <c r="B30" s="1049"/>
      <c r="C30" s="1051"/>
      <c r="D30" s="1062"/>
      <c r="E30" s="1062"/>
      <c r="F30" s="1051"/>
      <c r="G30" s="1051"/>
      <c r="H30" s="1051"/>
      <c r="I30" s="1051"/>
      <c r="J30" s="1051"/>
      <c r="K30" s="1051"/>
    </row>
    <row r="31" ht="15" customHeight="1" spans="1:11">
      <c r="A31" s="1057"/>
      <c r="B31" s="1049"/>
      <c r="C31" s="1051" t="s">
        <v>70</v>
      </c>
      <c r="D31" s="1062"/>
      <c r="E31" s="1062"/>
      <c r="F31" s="1051"/>
      <c r="G31" s="1051"/>
      <c r="H31" s="1051"/>
      <c r="I31" s="1051"/>
      <c r="J31" s="1051"/>
      <c r="K31" s="1051"/>
    </row>
    <row r="32" ht="15" customHeight="1" spans="1:11">
      <c r="A32" s="1057"/>
      <c r="B32" s="1049"/>
      <c r="C32" s="1051"/>
      <c r="D32" s="1062"/>
      <c r="E32" s="1062"/>
      <c r="F32" s="1051"/>
      <c r="G32" s="1051"/>
      <c r="H32" s="1051"/>
      <c r="I32" s="1051"/>
      <c r="J32" s="1051"/>
      <c r="K32" s="1051"/>
    </row>
    <row r="33" ht="15" customHeight="1" spans="1:11">
      <c r="A33" s="1057"/>
      <c r="B33" s="1049"/>
      <c r="C33" s="1051"/>
      <c r="D33" s="1062"/>
      <c r="E33" s="1062"/>
      <c r="F33" s="1051"/>
      <c r="G33" s="1051"/>
      <c r="H33" s="1051"/>
      <c r="I33" s="1051"/>
      <c r="J33" s="1051"/>
      <c r="K33" s="1051"/>
    </row>
    <row r="34" ht="15" customHeight="1" spans="1:11">
      <c r="A34" s="1057"/>
      <c r="B34" s="1049"/>
      <c r="C34" s="1051" t="s">
        <v>73</v>
      </c>
      <c r="D34" s="1062"/>
      <c r="E34" s="1062"/>
      <c r="F34" s="1051"/>
      <c r="G34" s="1051"/>
      <c r="H34" s="1051"/>
      <c r="I34" s="1051"/>
      <c r="J34" s="1051"/>
      <c r="K34" s="1051"/>
    </row>
    <row r="35" ht="15" customHeight="1" spans="1:11">
      <c r="A35" s="1057"/>
      <c r="B35" s="1049"/>
      <c r="C35" s="1051"/>
      <c r="D35" s="1062"/>
      <c r="E35" s="1062"/>
      <c r="F35" s="1051"/>
      <c r="G35" s="1051"/>
      <c r="H35" s="1051"/>
      <c r="I35" s="1051"/>
      <c r="J35" s="1051"/>
      <c r="K35" s="1051"/>
    </row>
    <row r="36" ht="15" customHeight="1" spans="1:11">
      <c r="A36" s="1057"/>
      <c r="B36" s="1049"/>
      <c r="C36" s="1051"/>
      <c r="D36" s="1062"/>
      <c r="E36" s="1062"/>
      <c r="F36" s="1051"/>
      <c r="G36" s="1051"/>
      <c r="H36" s="1051"/>
      <c r="I36" s="1051"/>
      <c r="J36" s="1051"/>
      <c r="K36" s="1051"/>
    </row>
    <row r="37" ht="15" customHeight="1" spans="1:11">
      <c r="A37" s="1057"/>
      <c r="B37" s="1049"/>
      <c r="C37" s="1051" t="s">
        <v>192</v>
      </c>
      <c r="D37" s="1062"/>
      <c r="E37" s="1062"/>
      <c r="F37" s="1051"/>
      <c r="G37" s="1051"/>
      <c r="H37" s="1051"/>
      <c r="I37" s="1051"/>
      <c r="J37" s="1051"/>
      <c r="K37" s="1051"/>
    </row>
    <row r="38" ht="15" customHeight="1" spans="1:11">
      <c r="A38" s="1057"/>
      <c r="B38" s="1049"/>
      <c r="C38" s="1051"/>
      <c r="D38" s="1062"/>
      <c r="E38" s="1062"/>
      <c r="F38" s="1051"/>
      <c r="G38" s="1051"/>
      <c r="H38" s="1051"/>
      <c r="I38" s="1051"/>
      <c r="J38" s="1051"/>
      <c r="K38" s="1051"/>
    </row>
    <row r="39" ht="15" customHeight="1" spans="1:11">
      <c r="A39" s="1057"/>
      <c r="B39" s="1049"/>
      <c r="C39" s="1051"/>
      <c r="D39" s="1062"/>
      <c r="E39" s="1062"/>
      <c r="F39" s="1051"/>
      <c r="G39" s="1051"/>
      <c r="H39" s="1051"/>
      <c r="I39" s="1051"/>
      <c r="J39" s="1051"/>
      <c r="K39" s="1051"/>
    </row>
    <row r="40" ht="15" customHeight="1" spans="1:11">
      <c r="A40" s="1057"/>
      <c r="B40" s="1049" t="s">
        <v>194</v>
      </c>
      <c r="C40" s="1051" t="s">
        <v>79</v>
      </c>
      <c r="D40" s="1062"/>
      <c r="E40" s="1062"/>
      <c r="F40" s="1051"/>
      <c r="G40" s="1051"/>
      <c r="H40" s="1051"/>
      <c r="I40" s="1051"/>
      <c r="J40" s="1051"/>
      <c r="K40" s="1051"/>
    </row>
    <row r="41" ht="15" customHeight="1" spans="1:11">
      <c r="A41" s="1057"/>
      <c r="B41" s="1049"/>
      <c r="C41" s="1051"/>
      <c r="D41" s="1062"/>
      <c r="E41" s="1062"/>
      <c r="F41" s="1051"/>
      <c r="G41" s="1051"/>
      <c r="H41" s="1051"/>
      <c r="I41" s="1051"/>
      <c r="J41" s="1051"/>
      <c r="K41" s="1051"/>
    </row>
    <row r="42" ht="15" customHeight="1" spans="1:11">
      <c r="A42" s="1057"/>
      <c r="B42" s="1049"/>
      <c r="C42" s="1051"/>
      <c r="D42" s="1062"/>
      <c r="E42" s="1062"/>
      <c r="F42" s="1051"/>
      <c r="G42" s="1051"/>
      <c r="H42" s="1051"/>
      <c r="I42" s="1051"/>
      <c r="J42" s="1051"/>
      <c r="K42" s="1051"/>
    </row>
    <row r="43" ht="15" customHeight="1" spans="1:11">
      <c r="A43" s="1071" t="s">
        <v>84</v>
      </c>
      <c r="B43" s="1071"/>
      <c r="C43" s="1071"/>
      <c r="D43" s="1071"/>
      <c r="E43" s="1071"/>
      <c r="F43" s="1071"/>
      <c r="G43" s="1071"/>
      <c r="H43" s="1071">
        <f>SUM(H14:H42)+I6</f>
        <v>50</v>
      </c>
      <c r="I43" s="1071" t="e">
        <f>SUM(I14:I42)+K6</f>
        <v>#DIV/0!</v>
      </c>
      <c r="J43" s="1072"/>
      <c r="K43" s="1072"/>
    </row>
    <row r="44" spans="1:11">
      <c r="A44" s="1073" t="s">
        <v>198</v>
      </c>
      <c r="B44" s="1074" t="s">
        <v>199</v>
      </c>
      <c r="C44" s="1075"/>
      <c r="D44" s="1076"/>
      <c r="E44" s="1076"/>
      <c r="F44" s="1076"/>
      <c r="G44" s="1076"/>
      <c r="H44" s="1076"/>
      <c r="I44" s="1076"/>
      <c r="J44" s="1076"/>
      <c r="K44" s="1077"/>
    </row>
    <row r="45" ht="22" customHeight="1" spans="1:11">
      <c r="A45" s="1078" t="s">
        <v>200</v>
      </c>
      <c r="B45" s="1078"/>
      <c r="C45" s="1079"/>
      <c r="D45" s="1078"/>
      <c r="E45" s="1078"/>
      <c r="F45" s="1078"/>
      <c r="G45" s="1078"/>
      <c r="H45" s="1078"/>
      <c r="I45" s="1078"/>
      <c r="J45" s="1078"/>
      <c r="K45" s="1078"/>
    </row>
    <row r="46" ht="51" customHeight="1" spans="1:11">
      <c r="A46" s="1078" t="s">
        <v>201</v>
      </c>
      <c r="B46" s="1078"/>
      <c r="C46" s="1079"/>
      <c r="D46" s="1078"/>
      <c r="E46" s="1078"/>
      <c r="F46" s="1078"/>
      <c r="G46" s="1078"/>
      <c r="H46" s="1078"/>
      <c r="I46" s="1078"/>
      <c r="J46" s="1078"/>
      <c r="K46" s="1078"/>
    </row>
  </sheetData>
  <mergeCells count="108">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D31:E31"/>
    <mergeCell ref="J31:K31"/>
    <mergeCell ref="D32:E32"/>
    <mergeCell ref="J32:K32"/>
    <mergeCell ref="D33:E33"/>
    <mergeCell ref="J33:K33"/>
    <mergeCell ref="D34:E34"/>
    <mergeCell ref="J34:K34"/>
    <mergeCell ref="D35:E35"/>
    <mergeCell ref="J35:K35"/>
    <mergeCell ref="D36:E36"/>
    <mergeCell ref="J36:K36"/>
    <mergeCell ref="D37:E37"/>
    <mergeCell ref="J37:K37"/>
    <mergeCell ref="D38:E38"/>
    <mergeCell ref="J38:K38"/>
    <mergeCell ref="D39:E39"/>
    <mergeCell ref="J39:K39"/>
    <mergeCell ref="D40:E40"/>
    <mergeCell ref="J40:K40"/>
    <mergeCell ref="D41:E41"/>
    <mergeCell ref="J41:K41"/>
    <mergeCell ref="D42:E42"/>
    <mergeCell ref="J42:K42"/>
    <mergeCell ref="A43:G43"/>
    <mergeCell ref="J43:K43"/>
    <mergeCell ref="B44:K44"/>
    <mergeCell ref="A45:K45"/>
    <mergeCell ref="A46:K46"/>
    <mergeCell ref="A11:A12"/>
    <mergeCell ref="A13:A42"/>
    <mergeCell ref="B14:B24"/>
    <mergeCell ref="B25:B27"/>
    <mergeCell ref="B28:B39"/>
    <mergeCell ref="B40:B42"/>
    <mergeCell ref="C14:C18"/>
    <mergeCell ref="C19:C21"/>
    <mergeCell ref="C22:C24"/>
    <mergeCell ref="C28:C30"/>
    <mergeCell ref="C31:C33"/>
    <mergeCell ref="C34:C36"/>
    <mergeCell ref="C37:C39"/>
    <mergeCell ref="C40:C42"/>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selection activeCell="A1" sqref="A1:K1"/>
    </sheetView>
  </sheetViews>
  <sheetFormatPr defaultColWidth="9" defaultRowHeight="13.5"/>
  <cols>
    <col min="1" max="1" width="5.25833333333333" style="1" customWidth="1"/>
    <col min="2" max="2" width="9.55833333333333" style="1" customWidth="1"/>
    <col min="3" max="3" width="11.1833333333333" style="44" customWidth="1"/>
    <col min="4" max="4" width="9" style="1"/>
    <col min="5" max="5" width="13.375" style="1" customWidth="1"/>
    <col min="6" max="6" width="9.275" style="1" customWidth="1"/>
    <col min="7" max="7" width="10" style="1" customWidth="1"/>
    <col min="8" max="9" width="6.75" style="1" customWidth="1"/>
    <col min="10" max="10" width="8.5" style="1" customWidth="1"/>
    <col min="11" max="11" width="11.5" style="1" customWidth="1"/>
    <col min="12" max="16384" width="9" style="1"/>
  </cols>
  <sheetData>
    <row r="1" ht="50" customHeight="1" spans="1:11">
      <c r="A1" s="654" t="s">
        <v>1321</v>
      </c>
      <c r="B1" s="654"/>
      <c r="C1" s="654"/>
      <c r="D1" s="654"/>
      <c r="E1" s="654"/>
      <c r="F1" s="654"/>
      <c r="G1" s="654"/>
      <c r="H1" s="654"/>
      <c r="I1" s="654"/>
      <c r="J1" s="654"/>
      <c r="K1" s="654"/>
    </row>
    <row r="2" ht="15" customHeight="1" spans="1:11">
      <c r="A2" s="47" t="s">
        <v>152</v>
      </c>
      <c r="B2" s="47"/>
      <c r="C2" s="47" t="s">
        <v>1322</v>
      </c>
      <c r="D2" s="47"/>
      <c r="E2" s="47"/>
      <c r="F2" s="47"/>
      <c r="G2" s="47"/>
      <c r="H2" s="47"/>
      <c r="I2" s="47"/>
      <c r="J2" s="47"/>
      <c r="K2" s="47"/>
    </row>
    <row r="3" ht="15" customHeight="1" spans="1:11">
      <c r="A3" s="47" t="s">
        <v>154</v>
      </c>
      <c r="B3" s="47"/>
      <c r="C3" s="47" t="s">
        <v>598</v>
      </c>
      <c r="D3" s="47"/>
      <c r="E3" s="47"/>
      <c r="F3" s="47"/>
      <c r="G3" s="48" t="s">
        <v>6</v>
      </c>
      <c r="H3" s="48"/>
      <c r="I3" s="47" t="s">
        <v>1214</v>
      </c>
      <c r="J3" s="47"/>
      <c r="K3" s="47"/>
    </row>
    <row r="4" ht="21" customHeight="1" spans="1:11">
      <c r="A4" s="47" t="s">
        <v>157</v>
      </c>
      <c r="B4" s="47"/>
      <c r="C4" s="49"/>
      <c r="D4" s="49"/>
      <c r="E4" s="47" t="s">
        <v>8</v>
      </c>
      <c r="F4" s="47" t="s">
        <v>9</v>
      </c>
      <c r="G4" s="47" t="s">
        <v>10</v>
      </c>
      <c r="H4" s="47"/>
      <c r="I4" s="47" t="s">
        <v>11</v>
      </c>
      <c r="J4" s="47" t="s">
        <v>158</v>
      </c>
      <c r="K4" s="47" t="s">
        <v>13</v>
      </c>
    </row>
    <row r="5" ht="21" customHeight="1" spans="1:11">
      <c r="A5" s="47"/>
      <c r="B5" s="47"/>
      <c r="C5" s="49"/>
      <c r="D5" s="49"/>
      <c r="E5" s="47"/>
      <c r="F5" s="47"/>
      <c r="G5" s="47"/>
      <c r="H5" s="47"/>
      <c r="I5" s="47"/>
      <c r="J5" s="47"/>
      <c r="K5" s="47"/>
    </row>
    <row r="6" ht="21" customHeight="1" spans="1:11">
      <c r="A6" s="47"/>
      <c r="B6" s="47"/>
      <c r="C6" s="49" t="s">
        <v>159</v>
      </c>
      <c r="D6" s="50"/>
      <c r="E6" s="49">
        <v>32</v>
      </c>
      <c r="F6" s="49">
        <v>32</v>
      </c>
      <c r="G6" s="49">
        <v>32</v>
      </c>
      <c r="H6" s="49"/>
      <c r="I6" s="49">
        <v>10</v>
      </c>
      <c r="J6" s="316">
        <f>G6/F6</f>
        <v>1</v>
      </c>
      <c r="K6" s="49">
        <f>I6*J6</f>
        <v>10</v>
      </c>
    </row>
    <row r="7" ht="21" customHeight="1" spans="1:11">
      <c r="A7" s="47"/>
      <c r="B7" s="47"/>
      <c r="C7" s="49" t="s">
        <v>160</v>
      </c>
      <c r="D7" s="49"/>
      <c r="E7" s="49">
        <v>0</v>
      </c>
      <c r="F7" s="49">
        <v>0</v>
      </c>
      <c r="G7" s="49">
        <v>0</v>
      </c>
      <c r="H7" s="49"/>
      <c r="I7" s="49" t="s">
        <v>161</v>
      </c>
      <c r="J7" s="49"/>
      <c r="K7" s="49" t="s">
        <v>161</v>
      </c>
    </row>
    <row r="8" ht="21" customHeight="1" spans="1:11">
      <c r="A8" s="47"/>
      <c r="B8" s="47"/>
      <c r="C8" s="52" t="s">
        <v>162</v>
      </c>
      <c r="D8" s="53"/>
      <c r="E8" s="49">
        <v>32</v>
      </c>
      <c r="F8" s="53">
        <v>32</v>
      </c>
      <c r="G8" s="52">
        <v>32</v>
      </c>
      <c r="H8" s="53"/>
      <c r="I8" s="49">
        <v>10</v>
      </c>
      <c r="J8" s="316">
        <v>1</v>
      </c>
      <c r="K8" s="49">
        <v>10</v>
      </c>
    </row>
    <row r="9" ht="21" customHeight="1" spans="1:11">
      <c r="A9" s="47"/>
      <c r="B9" s="47"/>
      <c r="C9" s="49" t="s">
        <v>163</v>
      </c>
      <c r="D9" s="49"/>
      <c r="E9" s="49">
        <v>0</v>
      </c>
      <c r="F9" s="49">
        <v>0</v>
      </c>
      <c r="G9" s="49">
        <v>0</v>
      </c>
      <c r="H9" s="49"/>
      <c r="I9" s="49" t="s">
        <v>161</v>
      </c>
      <c r="J9" s="49"/>
      <c r="K9" s="49" t="s">
        <v>161</v>
      </c>
    </row>
    <row r="10" ht="21" customHeight="1" spans="1:11">
      <c r="A10" s="47"/>
      <c r="B10" s="47"/>
      <c r="C10" s="49" t="s">
        <v>164</v>
      </c>
      <c r="D10" s="49"/>
      <c r="E10" s="49">
        <v>0</v>
      </c>
      <c r="F10" s="49">
        <v>0</v>
      </c>
      <c r="G10" s="49">
        <v>0</v>
      </c>
      <c r="H10" s="49"/>
      <c r="I10" s="49" t="s">
        <v>161</v>
      </c>
      <c r="J10" s="49"/>
      <c r="K10" s="49" t="s">
        <v>161</v>
      </c>
    </row>
    <row r="11" ht="21" customHeight="1" spans="1:11">
      <c r="A11" s="47" t="s">
        <v>26</v>
      </c>
      <c r="B11" s="47" t="s">
        <v>27</v>
      </c>
      <c r="C11" s="47"/>
      <c r="D11" s="47"/>
      <c r="E11" s="47"/>
      <c r="F11" s="47"/>
      <c r="G11" s="47" t="s">
        <v>28</v>
      </c>
      <c r="H11" s="47"/>
      <c r="I11" s="47"/>
      <c r="J11" s="47"/>
      <c r="K11" s="47"/>
    </row>
    <row r="12" ht="40" customHeight="1" spans="1:11">
      <c r="A12" s="47"/>
      <c r="B12" s="387" t="s">
        <v>1323</v>
      </c>
      <c r="C12" s="54"/>
      <c r="D12" s="54"/>
      <c r="E12" s="54"/>
      <c r="F12" s="54"/>
      <c r="G12" s="387" t="s">
        <v>1324</v>
      </c>
      <c r="H12" s="54"/>
      <c r="I12" s="54"/>
      <c r="J12" s="54"/>
      <c r="K12" s="54"/>
    </row>
    <row r="13" ht="30.95" customHeight="1" spans="1:11">
      <c r="A13" s="55" t="s">
        <v>38</v>
      </c>
      <c r="B13" s="47" t="s">
        <v>31</v>
      </c>
      <c r="C13" s="47" t="s">
        <v>32</v>
      </c>
      <c r="D13" s="47" t="s">
        <v>33</v>
      </c>
      <c r="E13" s="47"/>
      <c r="F13" s="47" t="s">
        <v>167</v>
      </c>
      <c r="G13" s="47" t="s">
        <v>35</v>
      </c>
      <c r="H13" s="47" t="s">
        <v>11</v>
      </c>
      <c r="I13" s="47" t="s">
        <v>13</v>
      </c>
      <c r="J13" s="47" t="s">
        <v>168</v>
      </c>
      <c r="K13" s="47"/>
    </row>
    <row r="14" ht="27" customHeight="1" spans="1:11">
      <c r="A14" s="55"/>
      <c r="B14" s="56" t="s">
        <v>169</v>
      </c>
      <c r="C14" s="49" t="s">
        <v>48</v>
      </c>
      <c r="D14" s="655" t="s">
        <v>1254</v>
      </c>
      <c r="E14" s="655"/>
      <c r="F14" s="657">
        <v>1</v>
      </c>
      <c r="G14" s="657">
        <v>1</v>
      </c>
      <c r="H14" s="637">
        <v>5</v>
      </c>
      <c r="I14" s="637">
        <v>5</v>
      </c>
      <c r="J14" s="49"/>
      <c r="K14" s="49"/>
    </row>
    <row r="15" ht="15" customHeight="1" spans="1:11">
      <c r="A15" s="55"/>
      <c r="B15" s="61"/>
      <c r="C15" s="49"/>
      <c r="D15" s="655" t="s">
        <v>1256</v>
      </c>
      <c r="E15" s="655"/>
      <c r="F15" s="637" t="s">
        <v>1257</v>
      </c>
      <c r="G15" s="637" t="s">
        <v>1257</v>
      </c>
      <c r="H15" s="637">
        <v>5</v>
      </c>
      <c r="I15" s="637">
        <v>5</v>
      </c>
      <c r="J15" s="49"/>
      <c r="K15" s="49"/>
    </row>
    <row r="16" ht="25" customHeight="1" spans="1:11">
      <c r="A16" s="55"/>
      <c r="B16" s="61"/>
      <c r="C16" s="49"/>
      <c r="D16" s="655" t="s">
        <v>1258</v>
      </c>
      <c r="E16" s="655"/>
      <c r="F16" s="637" t="s">
        <v>1325</v>
      </c>
      <c r="G16" s="637" t="s">
        <v>1325</v>
      </c>
      <c r="H16" s="637">
        <v>5</v>
      </c>
      <c r="I16" s="637">
        <v>5</v>
      </c>
      <c r="J16" s="49"/>
      <c r="K16" s="49"/>
    </row>
    <row r="17" ht="23" customHeight="1" spans="1:11">
      <c r="A17" s="55"/>
      <c r="B17" s="61"/>
      <c r="C17" s="49" t="s">
        <v>55</v>
      </c>
      <c r="D17" s="58" t="s">
        <v>1254</v>
      </c>
      <c r="E17" s="58"/>
      <c r="F17" s="51">
        <v>1</v>
      </c>
      <c r="G17" s="51">
        <v>1</v>
      </c>
      <c r="H17" s="49">
        <v>5</v>
      </c>
      <c r="I17" s="49">
        <v>5</v>
      </c>
      <c r="J17" s="49"/>
      <c r="K17" s="49"/>
    </row>
    <row r="18" ht="15" customHeight="1" spans="1:11">
      <c r="A18" s="55"/>
      <c r="B18" s="61"/>
      <c r="C18" s="49"/>
      <c r="D18" s="58" t="s">
        <v>1326</v>
      </c>
      <c r="E18" s="58"/>
      <c r="F18" s="49" t="s">
        <v>1327</v>
      </c>
      <c r="G18" s="49" t="s">
        <v>1327</v>
      </c>
      <c r="H18" s="49">
        <v>5</v>
      </c>
      <c r="I18" s="49">
        <v>5</v>
      </c>
      <c r="J18" s="49"/>
      <c r="K18" s="49"/>
    </row>
    <row r="19" ht="15" customHeight="1" spans="1:11">
      <c r="A19" s="55"/>
      <c r="B19" s="61"/>
      <c r="C19" s="49"/>
      <c r="D19" s="58" t="s">
        <v>1328</v>
      </c>
      <c r="E19" s="58"/>
      <c r="F19" s="49" t="s">
        <v>1327</v>
      </c>
      <c r="G19" s="49" t="s">
        <v>1327</v>
      </c>
      <c r="H19" s="49">
        <v>5</v>
      </c>
      <c r="I19" s="49">
        <v>5</v>
      </c>
      <c r="J19" s="49"/>
      <c r="K19" s="49"/>
    </row>
    <row r="20" ht="15" customHeight="1" spans="1:11">
      <c r="A20" s="55"/>
      <c r="B20" s="61"/>
      <c r="C20" s="49" t="s">
        <v>61</v>
      </c>
      <c r="D20" s="58" t="s">
        <v>1263</v>
      </c>
      <c r="E20" s="58"/>
      <c r="F20" s="49" t="s">
        <v>121</v>
      </c>
      <c r="G20" s="49" t="s">
        <v>121</v>
      </c>
      <c r="H20" s="49">
        <v>5</v>
      </c>
      <c r="I20" s="49">
        <v>5</v>
      </c>
      <c r="J20" s="49"/>
      <c r="K20" s="49"/>
    </row>
    <row r="21" ht="15" customHeight="1" spans="1:11">
      <c r="A21" s="55"/>
      <c r="B21" s="61"/>
      <c r="C21" s="49"/>
      <c r="D21" s="58" t="s">
        <v>1329</v>
      </c>
      <c r="E21" s="58"/>
      <c r="F21" s="49" t="s">
        <v>121</v>
      </c>
      <c r="G21" s="49" t="s">
        <v>121</v>
      </c>
      <c r="H21" s="49">
        <v>5</v>
      </c>
      <c r="I21" s="49">
        <v>5</v>
      </c>
      <c r="J21" s="49"/>
      <c r="K21" s="49"/>
    </row>
    <row r="22" ht="15" customHeight="1" spans="1:11">
      <c r="A22" s="55"/>
      <c r="B22" s="56" t="s">
        <v>179</v>
      </c>
      <c r="C22" s="49" t="s">
        <v>180</v>
      </c>
      <c r="D22" s="58" t="s">
        <v>1237</v>
      </c>
      <c r="E22" s="58"/>
      <c r="F22" s="49" t="s">
        <v>1330</v>
      </c>
      <c r="G22" s="49" t="s">
        <v>1330</v>
      </c>
      <c r="H22" s="49">
        <v>10</v>
      </c>
      <c r="I22" s="49">
        <v>10</v>
      </c>
      <c r="J22" s="49"/>
      <c r="K22" s="49"/>
    </row>
    <row r="23" ht="15" customHeight="1" spans="1:11">
      <c r="A23" s="55"/>
      <c r="B23" s="61"/>
      <c r="C23" s="49" t="s">
        <v>183</v>
      </c>
      <c r="D23" s="58" t="s">
        <v>1331</v>
      </c>
      <c r="E23" s="58"/>
      <c r="F23" s="49" t="s">
        <v>703</v>
      </c>
      <c r="G23" s="49" t="s">
        <v>703</v>
      </c>
      <c r="H23" s="49">
        <v>5</v>
      </c>
      <c r="I23" s="49">
        <v>5</v>
      </c>
      <c r="J23" s="49"/>
      <c r="K23" s="49"/>
    </row>
    <row r="24" ht="15" customHeight="1" spans="1:11">
      <c r="A24" s="55"/>
      <c r="B24" s="314"/>
      <c r="C24" s="49" t="s">
        <v>40</v>
      </c>
      <c r="D24" s="58" t="s">
        <v>1332</v>
      </c>
      <c r="E24" s="58"/>
      <c r="F24" s="49" t="s">
        <v>703</v>
      </c>
      <c r="G24" s="49" t="s">
        <v>703</v>
      </c>
      <c r="H24" s="49">
        <v>5</v>
      </c>
      <c r="I24" s="49">
        <v>5</v>
      </c>
      <c r="J24" s="49"/>
      <c r="K24" s="49"/>
    </row>
    <row r="25" ht="28" customHeight="1" spans="1:11">
      <c r="A25" s="55"/>
      <c r="B25" s="47" t="s">
        <v>186</v>
      </c>
      <c r="C25" s="49" t="s">
        <v>65</v>
      </c>
      <c r="D25" s="58" t="s">
        <v>1264</v>
      </c>
      <c r="E25" s="58"/>
      <c r="F25" s="49" t="s">
        <v>703</v>
      </c>
      <c r="G25" s="49" t="s">
        <v>703</v>
      </c>
      <c r="H25" s="49">
        <v>2.5</v>
      </c>
      <c r="I25" s="49">
        <v>2.5</v>
      </c>
      <c r="J25" s="49"/>
      <c r="K25" s="49"/>
    </row>
    <row r="26" ht="27" customHeight="1" spans="1:11">
      <c r="A26" s="55"/>
      <c r="B26" s="47"/>
      <c r="C26" s="49"/>
      <c r="D26" s="58" t="s">
        <v>1333</v>
      </c>
      <c r="E26" s="58"/>
      <c r="F26" s="49" t="s">
        <v>703</v>
      </c>
      <c r="G26" s="49" t="s">
        <v>703</v>
      </c>
      <c r="H26" s="49">
        <v>2.5</v>
      </c>
      <c r="I26" s="49">
        <v>2.5</v>
      </c>
      <c r="J26" s="49"/>
      <c r="K26" s="49"/>
    </row>
    <row r="27" ht="47" customHeight="1" spans="1:11">
      <c r="A27" s="55"/>
      <c r="B27" s="47"/>
      <c r="C27" s="49" t="s">
        <v>70</v>
      </c>
      <c r="D27" s="58" t="s">
        <v>1334</v>
      </c>
      <c r="E27" s="58"/>
      <c r="F27" s="658" t="s">
        <v>1147</v>
      </c>
      <c r="G27" s="658" t="s">
        <v>1245</v>
      </c>
      <c r="H27" s="49">
        <v>5</v>
      </c>
      <c r="I27" s="49">
        <v>5</v>
      </c>
      <c r="J27" s="49"/>
      <c r="K27" s="49"/>
    </row>
    <row r="28" ht="37" customHeight="1" spans="1:11">
      <c r="A28" s="55"/>
      <c r="B28" s="47"/>
      <c r="C28" s="49" t="s">
        <v>73</v>
      </c>
      <c r="D28" s="58" t="s">
        <v>1335</v>
      </c>
      <c r="E28" s="58"/>
      <c r="F28" s="49" t="s">
        <v>703</v>
      </c>
      <c r="G28" s="49" t="s">
        <v>703</v>
      </c>
      <c r="H28" s="49">
        <v>5</v>
      </c>
      <c r="I28" s="49">
        <v>4</v>
      </c>
      <c r="J28" s="49"/>
      <c r="K28" s="49"/>
    </row>
    <row r="29" ht="15" customHeight="1" spans="1:11">
      <c r="A29" s="55"/>
      <c r="B29" s="47"/>
      <c r="C29" s="49" t="s">
        <v>192</v>
      </c>
      <c r="D29" s="58" t="s">
        <v>1246</v>
      </c>
      <c r="E29" s="58"/>
      <c r="F29" s="49" t="s">
        <v>1247</v>
      </c>
      <c r="G29" s="49" t="s">
        <v>1247</v>
      </c>
      <c r="H29" s="49">
        <v>5</v>
      </c>
      <c r="I29" s="49">
        <v>5</v>
      </c>
      <c r="J29" s="49"/>
      <c r="K29" s="49"/>
    </row>
    <row r="30" ht="33" customHeight="1" spans="1:11">
      <c r="A30" s="55"/>
      <c r="B30" s="47" t="s">
        <v>194</v>
      </c>
      <c r="C30" s="49" t="s">
        <v>79</v>
      </c>
      <c r="D30" s="58" t="s">
        <v>1267</v>
      </c>
      <c r="E30" s="58"/>
      <c r="F30" s="49" t="s">
        <v>785</v>
      </c>
      <c r="G30" s="49" t="s">
        <v>1336</v>
      </c>
      <c r="H30" s="49">
        <v>10</v>
      </c>
      <c r="I30" s="49">
        <v>9</v>
      </c>
      <c r="J30" s="49"/>
      <c r="K30" s="49"/>
    </row>
    <row r="31" ht="15" customHeight="1" spans="1:11">
      <c r="A31" s="74" t="s">
        <v>84</v>
      </c>
      <c r="B31" s="74"/>
      <c r="C31" s="74"/>
      <c r="D31" s="74"/>
      <c r="E31" s="74"/>
      <c r="F31" s="74"/>
      <c r="G31" s="74"/>
      <c r="H31" s="74">
        <f>SUM(H14:H30)+I6</f>
        <v>100</v>
      </c>
      <c r="I31" s="74">
        <f>SUM(I14:I30)+K6</f>
        <v>98</v>
      </c>
      <c r="J31" s="75"/>
      <c r="K31" s="75"/>
    </row>
    <row r="32" spans="1:11">
      <c r="A32" s="76" t="s">
        <v>198</v>
      </c>
      <c r="B32" s="77" t="s">
        <v>199</v>
      </c>
      <c r="C32" s="78"/>
      <c r="D32" s="79"/>
      <c r="E32" s="79"/>
      <c r="F32" s="79"/>
      <c r="G32" s="79"/>
      <c r="H32" s="79"/>
      <c r="I32" s="79"/>
      <c r="J32" s="79"/>
      <c r="K32" s="80"/>
    </row>
    <row r="33" ht="22" customHeight="1" spans="1:11">
      <c r="A33" s="81" t="s">
        <v>200</v>
      </c>
      <c r="B33" s="81"/>
      <c r="C33" s="82"/>
      <c r="D33" s="81"/>
      <c r="E33" s="81"/>
      <c r="F33" s="81"/>
      <c r="G33" s="81"/>
      <c r="H33" s="81"/>
      <c r="I33" s="81"/>
      <c r="J33" s="81"/>
      <c r="K33" s="81"/>
    </row>
    <row r="34" ht="51" customHeight="1" spans="1:11">
      <c r="A34" s="81" t="s">
        <v>201</v>
      </c>
      <c r="B34" s="81"/>
      <c r="C34" s="82"/>
      <c r="D34" s="81"/>
      <c r="E34" s="81"/>
      <c r="F34" s="81"/>
      <c r="G34" s="81"/>
      <c r="H34" s="81"/>
      <c r="I34" s="81"/>
      <c r="J34" s="81"/>
      <c r="K34" s="81"/>
    </row>
  </sheetData>
  <mergeCells count="79">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A31:G31"/>
    <mergeCell ref="J31:K31"/>
    <mergeCell ref="B32:K32"/>
    <mergeCell ref="A33:K33"/>
    <mergeCell ref="A34:K34"/>
    <mergeCell ref="A11:A12"/>
    <mergeCell ref="A13:A30"/>
    <mergeCell ref="B14:B21"/>
    <mergeCell ref="B22:B24"/>
    <mergeCell ref="B25:B29"/>
    <mergeCell ref="C14:C16"/>
    <mergeCell ref="C17:C19"/>
    <mergeCell ref="C20:C21"/>
    <mergeCell ref="C25:C26"/>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zoomScale="145" zoomScaleNormal="145" workbookViewId="0">
      <selection activeCell="A1" sqref="A1:K1"/>
    </sheetView>
  </sheetViews>
  <sheetFormatPr defaultColWidth="9" defaultRowHeight="13.5"/>
  <cols>
    <col min="1" max="1" width="5.25833333333333" style="1" customWidth="1"/>
    <col min="2" max="2" width="9.55833333333333" style="1" customWidth="1"/>
    <col min="3" max="3" width="11.1833333333333" style="44" customWidth="1"/>
    <col min="4" max="4" width="9" style="1"/>
    <col min="5" max="5" width="13.375" style="1" customWidth="1"/>
    <col min="6" max="6" width="9.275" style="1" customWidth="1"/>
    <col min="7" max="7" width="10" style="1" customWidth="1"/>
    <col min="8" max="9" width="6.75" style="1" customWidth="1"/>
    <col min="10" max="10" width="8.5" style="1" customWidth="1"/>
    <col min="11" max="11" width="11.5" style="1" customWidth="1"/>
    <col min="12" max="16384" width="9" style="1"/>
  </cols>
  <sheetData>
    <row r="1" ht="80" customHeight="1" spans="1:11">
      <c r="A1" s="654" t="s">
        <v>1337</v>
      </c>
      <c r="B1" s="654"/>
      <c r="C1" s="654"/>
      <c r="D1" s="654"/>
      <c r="E1" s="654"/>
      <c r="F1" s="654"/>
      <c r="G1" s="654"/>
      <c r="H1" s="654"/>
      <c r="I1" s="654"/>
      <c r="J1" s="654"/>
      <c r="K1" s="654"/>
    </row>
    <row r="2" ht="15" customHeight="1" spans="1:11">
      <c r="A2" s="47" t="s">
        <v>152</v>
      </c>
      <c r="B2" s="47"/>
      <c r="C2" s="47" t="s">
        <v>1338</v>
      </c>
      <c r="D2" s="47"/>
      <c r="E2" s="47"/>
      <c r="F2" s="47"/>
      <c r="G2" s="47"/>
      <c r="H2" s="47"/>
      <c r="I2" s="47"/>
      <c r="J2" s="47"/>
      <c r="K2" s="47"/>
    </row>
    <row r="3" ht="15" customHeight="1" spans="1:11">
      <c r="A3" s="47" t="s">
        <v>154</v>
      </c>
      <c r="B3" s="47"/>
      <c r="C3" s="47" t="s">
        <v>598</v>
      </c>
      <c r="D3" s="47"/>
      <c r="E3" s="47"/>
      <c r="F3" s="47"/>
      <c r="G3" s="48" t="s">
        <v>6</v>
      </c>
      <c r="H3" s="48"/>
      <c r="I3" s="47" t="s">
        <v>1214</v>
      </c>
      <c r="J3" s="47"/>
      <c r="K3" s="47"/>
    </row>
    <row r="4" ht="15" customHeight="1" spans="1:11">
      <c r="A4" s="47" t="s">
        <v>157</v>
      </c>
      <c r="B4" s="47"/>
      <c r="C4" s="49"/>
      <c r="D4" s="49"/>
      <c r="E4" s="47" t="s">
        <v>8</v>
      </c>
      <c r="F4" s="47" t="s">
        <v>9</v>
      </c>
      <c r="G4" s="47" t="s">
        <v>10</v>
      </c>
      <c r="H4" s="47"/>
      <c r="I4" s="47" t="s">
        <v>11</v>
      </c>
      <c r="J4" s="47" t="s">
        <v>158</v>
      </c>
      <c r="K4" s="47" t="s">
        <v>13</v>
      </c>
    </row>
    <row r="5" ht="15" customHeight="1" spans="1:11">
      <c r="A5" s="47"/>
      <c r="B5" s="47"/>
      <c r="C5" s="49"/>
      <c r="D5" s="49"/>
      <c r="E5" s="47"/>
      <c r="F5" s="47"/>
      <c r="G5" s="47"/>
      <c r="H5" s="47"/>
      <c r="I5" s="47"/>
      <c r="J5" s="47"/>
      <c r="K5" s="47"/>
    </row>
    <row r="6" ht="15" customHeight="1" spans="1:11">
      <c r="A6" s="47"/>
      <c r="B6" s="47"/>
      <c r="C6" s="49" t="s">
        <v>159</v>
      </c>
      <c r="D6" s="50"/>
      <c r="E6" s="49">
        <v>14</v>
      </c>
      <c r="F6" s="49">
        <v>14</v>
      </c>
      <c r="G6" s="49">
        <v>14</v>
      </c>
      <c r="H6" s="49"/>
      <c r="I6" s="49">
        <v>10</v>
      </c>
      <c r="J6" s="316">
        <f>G6/F6</f>
        <v>1</v>
      </c>
      <c r="K6" s="49">
        <f>I6*J6</f>
        <v>10</v>
      </c>
    </row>
    <row r="7" ht="15" customHeight="1" spans="1:11">
      <c r="A7" s="47"/>
      <c r="B7" s="47"/>
      <c r="C7" s="49" t="s">
        <v>160</v>
      </c>
      <c r="D7" s="49"/>
      <c r="E7" s="49">
        <v>0</v>
      </c>
      <c r="F7" s="49">
        <v>0</v>
      </c>
      <c r="G7" s="49">
        <v>0</v>
      </c>
      <c r="H7" s="49"/>
      <c r="I7" s="49" t="s">
        <v>161</v>
      </c>
      <c r="J7" s="49"/>
      <c r="K7" s="49" t="s">
        <v>161</v>
      </c>
    </row>
    <row r="8" ht="15" customHeight="1" spans="1:11">
      <c r="A8" s="47"/>
      <c r="B8" s="47"/>
      <c r="C8" s="52" t="s">
        <v>162</v>
      </c>
      <c r="D8" s="53"/>
      <c r="E8" s="49">
        <v>14</v>
      </c>
      <c r="F8" s="53">
        <v>14</v>
      </c>
      <c r="G8" s="52">
        <v>14</v>
      </c>
      <c r="H8" s="53"/>
      <c r="I8" s="49">
        <v>10</v>
      </c>
      <c r="J8" s="316">
        <v>1</v>
      </c>
      <c r="K8" s="49">
        <v>10</v>
      </c>
    </row>
    <row r="9" ht="15" customHeight="1" spans="1:11">
      <c r="A9" s="47"/>
      <c r="B9" s="47"/>
      <c r="C9" s="49" t="s">
        <v>163</v>
      </c>
      <c r="D9" s="49"/>
      <c r="E9" s="49">
        <v>0</v>
      </c>
      <c r="F9" s="49">
        <v>0</v>
      </c>
      <c r="G9" s="49">
        <v>0</v>
      </c>
      <c r="H9" s="49"/>
      <c r="I9" s="49" t="s">
        <v>161</v>
      </c>
      <c r="J9" s="49"/>
      <c r="K9" s="49" t="s">
        <v>161</v>
      </c>
    </row>
    <row r="10" ht="15" customHeight="1" spans="1:11">
      <c r="A10" s="47"/>
      <c r="B10" s="47"/>
      <c r="C10" s="49" t="s">
        <v>164</v>
      </c>
      <c r="D10" s="49"/>
      <c r="E10" s="49">
        <v>0</v>
      </c>
      <c r="F10" s="49">
        <v>0</v>
      </c>
      <c r="G10" s="49">
        <v>0</v>
      </c>
      <c r="H10" s="49"/>
      <c r="I10" s="49" t="s">
        <v>161</v>
      </c>
      <c r="J10" s="49"/>
      <c r="K10" s="49" t="s">
        <v>161</v>
      </c>
    </row>
    <row r="11" ht="19" customHeight="1" spans="1:11">
      <c r="A11" s="47" t="s">
        <v>26</v>
      </c>
      <c r="B11" s="47" t="s">
        <v>27</v>
      </c>
      <c r="C11" s="47"/>
      <c r="D11" s="47"/>
      <c r="E11" s="47"/>
      <c r="F11" s="47"/>
      <c r="G11" s="47" t="s">
        <v>28</v>
      </c>
      <c r="H11" s="47"/>
      <c r="I11" s="47"/>
      <c r="J11" s="47"/>
      <c r="K11" s="47"/>
    </row>
    <row r="12" ht="70" customHeight="1" spans="1:11">
      <c r="A12" s="47"/>
      <c r="B12" s="387" t="s">
        <v>1339</v>
      </c>
      <c r="C12" s="54"/>
      <c r="D12" s="54"/>
      <c r="E12" s="54"/>
      <c r="F12" s="54"/>
      <c r="G12" s="387" t="s">
        <v>1340</v>
      </c>
      <c r="H12" s="54"/>
      <c r="I12" s="54"/>
      <c r="J12" s="54"/>
      <c r="K12" s="54"/>
    </row>
    <row r="13" ht="30.95" customHeight="1" spans="1:11">
      <c r="A13" s="55" t="s">
        <v>38</v>
      </c>
      <c r="B13" s="47" t="s">
        <v>31</v>
      </c>
      <c r="C13" s="47" t="s">
        <v>32</v>
      </c>
      <c r="D13" s="47" t="s">
        <v>33</v>
      </c>
      <c r="E13" s="47"/>
      <c r="F13" s="47" t="s">
        <v>167</v>
      </c>
      <c r="G13" s="47" t="s">
        <v>35</v>
      </c>
      <c r="H13" s="47" t="s">
        <v>11</v>
      </c>
      <c r="I13" s="47" t="s">
        <v>13</v>
      </c>
      <c r="J13" s="47" t="s">
        <v>168</v>
      </c>
      <c r="K13" s="47"/>
    </row>
    <row r="14" ht="27" customHeight="1" spans="1:11">
      <c r="A14" s="55"/>
      <c r="B14" s="56" t="s">
        <v>169</v>
      </c>
      <c r="C14" s="49" t="s">
        <v>48</v>
      </c>
      <c r="D14" s="655" t="s">
        <v>1254</v>
      </c>
      <c r="E14" s="655"/>
      <c r="F14" s="637" t="s">
        <v>1260</v>
      </c>
      <c r="G14" s="657">
        <v>1</v>
      </c>
      <c r="H14" s="637">
        <v>5</v>
      </c>
      <c r="I14" s="637">
        <v>5</v>
      </c>
      <c r="J14" s="49"/>
      <c r="K14" s="49"/>
    </row>
    <row r="15" ht="18" customHeight="1" spans="1:11">
      <c r="A15" s="55"/>
      <c r="B15" s="61"/>
      <c r="C15" s="49"/>
      <c r="D15" s="655" t="s">
        <v>1256</v>
      </c>
      <c r="E15" s="655"/>
      <c r="F15" s="656" t="s">
        <v>1257</v>
      </c>
      <c r="G15" s="656" t="s">
        <v>1257</v>
      </c>
      <c r="H15" s="637">
        <v>5</v>
      </c>
      <c r="I15" s="637">
        <v>5</v>
      </c>
      <c r="J15" s="49"/>
      <c r="K15" s="49"/>
    </row>
    <row r="16" ht="25" customHeight="1" spans="1:11">
      <c r="A16" s="55"/>
      <c r="B16" s="61"/>
      <c r="C16" s="49"/>
      <c r="D16" s="655" t="s">
        <v>1341</v>
      </c>
      <c r="E16" s="655"/>
      <c r="F16" s="657" t="s">
        <v>1342</v>
      </c>
      <c r="G16" s="657" t="s">
        <v>1343</v>
      </c>
      <c r="H16" s="637">
        <v>5</v>
      </c>
      <c r="I16" s="637">
        <v>5</v>
      </c>
      <c r="J16" s="49"/>
      <c r="K16" s="49"/>
    </row>
    <row r="17" ht="23" customHeight="1" spans="1:11">
      <c r="A17" s="55"/>
      <c r="B17" s="61"/>
      <c r="C17" s="49" t="s">
        <v>55</v>
      </c>
      <c r="D17" s="655" t="s">
        <v>1254</v>
      </c>
      <c r="E17" s="655"/>
      <c r="F17" s="637" t="s">
        <v>1260</v>
      </c>
      <c r="G17" s="657">
        <v>1</v>
      </c>
      <c r="H17" s="49">
        <v>5</v>
      </c>
      <c r="I17" s="49">
        <v>5</v>
      </c>
      <c r="J17" s="49"/>
      <c r="K17" s="49"/>
    </row>
    <row r="18" ht="15" customHeight="1" spans="1:11">
      <c r="A18" s="55"/>
      <c r="B18" s="61"/>
      <c r="C18" s="49"/>
      <c r="D18" s="58" t="s">
        <v>1344</v>
      </c>
      <c r="E18" s="58"/>
      <c r="F18" s="49" t="s">
        <v>57</v>
      </c>
      <c r="G18" s="49" t="s">
        <v>57</v>
      </c>
      <c r="H18" s="49">
        <v>5</v>
      </c>
      <c r="I18" s="49">
        <v>5</v>
      </c>
      <c r="J18" s="49"/>
      <c r="K18" s="49"/>
    </row>
    <row r="19" ht="15" customHeight="1" spans="1:11">
      <c r="A19" s="55"/>
      <c r="B19" s="61"/>
      <c r="C19" s="49"/>
      <c r="D19" s="58" t="s">
        <v>1345</v>
      </c>
      <c r="E19" s="58"/>
      <c r="F19" s="49" t="s">
        <v>1346</v>
      </c>
      <c r="G19" s="49" t="s">
        <v>1346</v>
      </c>
      <c r="H19" s="49">
        <v>5</v>
      </c>
      <c r="I19" s="49">
        <v>5</v>
      </c>
      <c r="J19" s="49"/>
      <c r="K19" s="49"/>
    </row>
    <row r="20" ht="15" customHeight="1" spans="1:11">
      <c r="A20" s="55"/>
      <c r="B20" s="61"/>
      <c r="C20" s="49" t="s">
        <v>61</v>
      </c>
      <c r="D20" s="655" t="s">
        <v>1263</v>
      </c>
      <c r="E20" s="655"/>
      <c r="F20" s="637" t="s">
        <v>121</v>
      </c>
      <c r="G20" s="637" t="s">
        <v>121</v>
      </c>
      <c r="H20" s="49">
        <v>5</v>
      </c>
      <c r="I20" s="49">
        <v>5</v>
      </c>
      <c r="J20" s="49"/>
      <c r="K20" s="49"/>
    </row>
    <row r="21" ht="15" customHeight="1" spans="1:11">
      <c r="A21" s="55"/>
      <c r="B21" s="61"/>
      <c r="C21" s="49"/>
      <c r="D21" s="58" t="s">
        <v>1347</v>
      </c>
      <c r="E21" s="58"/>
      <c r="F21" s="49" t="s">
        <v>121</v>
      </c>
      <c r="G21" s="49" t="s">
        <v>121</v>
      </c>
      <c r="H21" s="49">
        <v>5</v>
      </c>
      <c r="I21" s="49">
        <v>5</v>
      </c>
      <c r="J21" s="49"/>
      <c r="K21" s="49"/>
    </row>
    <row r="22" ht="15" customHeight="1" spans="1:11">
      <c r="A22" s="55"/>
      <c r="B22" s="56" t="s">
        <v>179</v>
      </c>
      <c r="C22" s="49" t="s">
        <v>180</v>
      </c>
      <c r="D22" s="58" t="s">
        <v>1237</v>
      </c>
      <c r="E22" s="58"/>
      <c r="F22" s="49" t="s">
        <v>1348</v>
      </c>
      <c r="G22" s="49" t="s">
        <v>1348</v>
      </c>
      <c r="H22" s="49">
        <v>10</v>
      </c>
      <c r="I22" s="49">
        <v>10</v>
      </c>
      <c r="J22" s="49"/>
      <c r="K22" s="49"/>
    </row>
    <row r="23" ht="15" customHeight="1" spans="1:11">
      <c r="A23" s="55"/>
      <c r="B23" s="61"/>
      <c r="C23" s="49" t="s">
        <v>183</v>
      </c>
      <c r="D23" s="58" t="s">
        <v>1349</v>
      </c>
      <c r="E23" s="58"/>
      <c r="F23" s="49" t="s">
        <v>703</v>
      </c>
      <c r="G23" s="49" t="s">
        <v>703</v>
      </c>
      <c r="H23" s="49">
        <v>5</v>
      </c>
      <c r="I23" s="49">
        <v>4</v>
      </c>
      <c r="J23" s="49"/>
      <c r="K23" s="49"/>
    </row>
    <row r="24" ht="15" customHeight="1" spans="1:11">
      <c r="A24" s="55"/>
      <c r="B24" s="314"/>
      <c r="C24" s="49" t="s">
        <v>40</v>
      </c>
      <c r="D24" s="58" t="s">
        <v>1332</v>
      </c>
      <c r="E24" s="58"/>
      <c r="F24" s="49" t="s">
        <v>703</v>
      </c>
      <c r="G24" s="49" t="s">
        <v>703</v>
      </c>
      <c r="H24" s="49">
        <v>5</v>
      </c>
      <c r="I24" s="49">
        <v>5</v>
      </c>
      <c r="J24" s="49"/>
      <c r="K24" s="49"/>
    </row>
    <row r="25" ht="22" customHeight="1" spans="1:11">
      <c r="A25" s="55"/>
      <c r="B25" s="47" t="s">
        <v>186</v>
      </c>
      <c r="C25" s="49" t="s">
        <v>65</v>
      </c>
      <c r="D25" s="58" t="s">
        <v>1350</v>
      </c>
      <c r="E25" s="58"/>
      <c r="F25" s="49" t="s">
        <v>1243</v>
      </c>
      <c r="G25" s="49" t="s">
        <v>1243</v>
      </c>
      <c r="H25" s="49">
        <v>2.5</v>
      </c>
      <c r="I25" s="49">
        <v>2.5</v>
      </c>
      <c r="J25" s="49"/>
      <c r="K25" s="49"/>
    </row>
    <row r="26" ht="27" customHeight="1" spans="1:11">
      <c r="A26" s="55"/>
      <c r="B26" s="47"/>
      <c r="C26" s="49"/>
      <c r="D26" s="58" t="s">
        <v>1351</v>
      </c>
      <c r="E26" s="58"/>
      <c r="F26" s="49" t="s">
        <v>703</v>
      </c>
      <c r="G26" s="49" t="s">
        <v>703</v>
      </c>
      <c r="H26" s="49">
        <v>2.5</v>
      </c>
      <c r="I26" s="49">
        <v>2.5</v>
      </c>
      <c r="J26" s="49"/>
      <c r="K26" s="49"/>
    </row>
    <row r="27" ht="40" customHeight="1" spans="1:11">
      <c r="A27" s="55"/>
      <c r="B27" s="47"/>
      <c r="C27" s="49" t="s">
        <v>70</v>
      </c>
      <c r="D27" s="58" t="s">
        <v>1265</v>
      </c>
      <c r="E27" s="58"/>
      <c r="F27" s="49" t="s">
        <v>1147</v>
      </c>
      <c r="G27" s="49" t="s">
        <v>1245</v>
      </c>
      <c r="H27" s="49">
        <v>5</v>
      </c>
      <c r="I27" s="49">
        <v>5</v>
      </c>
      <c r="J27" s="49"/>
      <c r="K27" s="49"/>
    </row>
    <row r="28" ht="21" customHeight="1" spans="1:11">
      <c r="A28" s="55"/>
      <c r="B28" s="47"/>
      <c r="C28" s="49" t="s">
        <v>73</v>
      </c>
      <c r="D28" s="58" t="s">
        <v>1352</v>
      </c>
      <c r="E28" s="58"/>
      <c r="F28" s="49" t="s">
        <v>1353</v>
      </c>
      <c r="G28" s="49" t="s">
        <v>1353</v>
      </c>
      <c r="H28" s="49">
        <v>5</v>
      </c>
      <c r="I28" s="49">
        <v>5</v>
      </c>
      <c r="J28" s="49"/>
      <c r="K28" s="49"/>
    </row>
    <row r="29" ht="15" customHeight="1" spans="1:11">
      <c r="A29" s="55"/>
      <c r="B29" s="47"/>
      <c r="C29" s="49" t="s">
        <v>192</v>
      </c>
      <c r="D29" s="58" t="s">
        <v>1246</v>
      </c>
      <c r="E29" s="58"/>
      <c r="F29" s="49" t="s">
        <v>1247</v>
      </c>
      <c r="G29" s="49" t="s">
        <v>1247</v>
      </c>
      <c r="H29" s="49">
        <v>5</v>
      </c>
      <c r="I29" s="49">
        <v>5</v>
      </c>
      <c r="J29" s="49"/>
      <c r="K29" s="49"/>
    </row>
    <row r="30" ht="33" customHeight="1" spans="1:11">
      <c r="A30" s="55"/>
      <c r="B30" s="47" t="s">
        <v>194</v>
      </c>
      <c r="C30" s="49" t="s">
        <v>79</v>
      </c>
      <c r="D30" s="58" t="s">
        <v>1267</v>
      </c>
      <c r="E30" s="58"/>
      <c r="F30" s="49" t="s">
        <v>785</v>
      </c>
      <c r="G30" s="49" t="s">
        <v>785</v>
      </c>
      <c r="H30" s="49">
        <v>10</v>
      </c>
      <c r="I30" s="49">
        <v>10</v>
      </c>
      <c r="J30" s="49"/>
      <c r="K30" s="49"/>
    </row>
    <row r="31" ht="15" customHeight="1" spans="1:11">
      <c r="A31" s="74" t="s">
        <v>84</v>
      </c>
      <c r="B31" s="74"/>
      <c r="C31" s="74"/>
      <c r="D31" s="74"/>
      <c r="E31" s="74"/>
      <c r="F31" s="74"/>
      <c r="G31" s="74"/>
      <c r="H31" s="74">
        <f>SUM(H14:H30)+I6</f>
        <v>100</v>
      </c>
      <c r="I31" s="74">
        <f>SUM(I14:I30)+K6</f>
        <v>99</v>
      </c>
      <c r="J31" s="75"/>
      <c r="K31" s="75"/>
    </row>
    <row r="32" spans="1:11">
      <c r="A32" s="76" t="s">
        <v>198</v>
      </c>
      <c r="B32" s="77" t="s">
        <v>199</v>
      </c>
      <c r="C32" s="78"/>
      <c r="D32" s="79"/>
      <c r="E32" s="79"/>
      <c r="F32" s="79"/>
      <c r="G32" s="79"/>
      <c r="H32" s="79"/>
      <c r="I32" s="79"/>
      <c r="J32" s="79"/>
      <c r="K32" s="80"/>
    </row>
    <row r="33" ht="22" customHeight="1" spans="1:11">
      <c r="A33" s="81" t="s">
        <v>200</v>
      </c>
      <c r="B33" s="81"/>
      <c r="C33" s="82"/>
      <c r="D33" s="81"/>
      <c r="E33" s="81"/>
      <c r="F33" s="81"/>
      <c r="G33" s="81"/>
      <c r="H33" s="81"/>
      <c r="I33" s="81"/>
      <c r="J33" s="81"/>
      <c r="K33" s="81"/>
    </row>
    <row r="34" ht="51" customHeight="1" spans="1:11">
      <c r="A34" s="81" t="s">
        <v>201</v>
      </c>
      <c r="B34" s="81"/>
      <c r="C34" s="82"/>
      <c r="D34" s="81"/>
      <c r="E34" s="81"/>
      <c r="F34" s="81"/>
      <c r="G34" s="81"/>
      <c r="H34" s="81"/>
      <c r="I34" s="81"/>
      <c r="J34" s="81"/>
      <c r="K34" s="81"/>
    </row>
  </sheetData>
  <mergeCells count="79">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A31:G31"/>
    <mergeCell ref="J31:K31"/>
    <mergeCell ref="B32:K32"/>
    <mergeCell ref="A33:K33"/>
    <mergeCell ref="A34:K34"/>
    <mergeCell ref="A11:A12"/>
    <mergeCell ref="A13:A30"/>
    <mergeCell ref="B14:B21"/>
    <mergeCell ref="B22:B24"/>
    <mergeCell ref="B25:B29"/>
    <mergeCell ref="C14:C16"/>
    <mergeCell ref="C17:C19"/>
    <mergeCell ref="C20:C21"/>
    <mergeCell ref="C25:C26"/>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selection activeCell="A1" sqref="A1:K1"/>
    </sheetView>
  </sheetViews>
  <sheetFormatPr defaultColWidth="9" defaultRowHeight="13.5"/>
  <cols>
    <col min="1" max="1" width="5.25833333333333" style="1" customWidth="1"/>
    <col min="2" max="2" width="9.55833333333333" style="1" customWidth="1"/>
    <col min="3" max="3" width="11.1833333333333" style="44" customWidth="1"/>
    <col min="4" max="4" width="9" style="1"/>
    <col min="5" max="5" width="13.375" style="1" customWidth="1"/>
    <col min="6" max="6" width="9.275" style="1" customWidth="1"/>
    <col min="7" max="7" width="10" style="1" customWidth="1"/>
    <col min="8" max="9" width="6.75" style="1" customWidth="1"/>
    <col min="10" max="10" width="8.5" style="1" customWidth="1"/>
    <col min="11" max="11" width="11.5" style="1" customWidth="1"/>
    <col min="12" max="16384" width="9" style="1"/>
  </cols>
  <sheetData>
    <row r="1" ht="50" customHeight="1" spans="1:11">
      <c r="A1" s="654" t="s">
        <v>1354</v>
      </c>
      <c r="B1" s="654"/>
      <c r="C1" s="654"/>
      <c r="D1" s="654"/>
      <c r="E1" s="654"/>
      <c r="F1" s="654"/>
      <c r="G1" s="654"/>
      <c r="H1" s="654"/>
      <c r="I1" s="654"/>
      <c r="J1" s="654"/>
      <c r="K1" s="654"/>
    </row>
    <row r="2" ht="15" customHeight="1" spans="1:11">
      <c r="A2" s="47" t="s">
        <v>152</v>
      </c>
      <c r="B2" s="47"/>
      <c r="C2" s="47" t="s">
        <v>1355</v>
      </c>
      <c r="D2" s="47"/>
      <c r="E2" s="47"/>
      <c r="F2" s="47"/>
      <c r="G2" s="47"/>
      <c r="H2" s="47"/>
      <c r="I2" s="47"/>
      <c r="J2" s="47"/>
      <c r="K2" s="47"/>
    </row>
    <row r="3" ht="15" customHeight="1" spans="1:11">
      <c r="A3" s="47" t="s">
        <v>154</v>
      </c>
      <c r="B3" s="47"/>
      <c r="C3" s="47" t="s">
        <v>598</v>
      </c>
      <c r="D3" s="47"/>
      <c r="E3" s="47"/>
      <c r="F3" s="47"/>
      <c r="G3" s="48" t="s">
        <v>6</v>
      </c>
      <c r="H3" s="48"/>
      <c r="I3" s="47" t="s">
        <v>1214</v>
      </c>
      <c r="J3" s="47"/>
      <c r="K3" s="47"/>
    </row>
    <row r="4" ht="15" customHeight="1" spans="1:11">
      <c r="A4" s="47" t="s">
        <v>157</v>
      </c>
      <c r="B4" s="47"/>
      <c r="C4" s="49"/>
      <c r="D4" s="49"/>
      <c r="E4" s="47" t="s">
        <v>8</v>
      </c>
      <c r="F4" s="47" t="s">
        <v>9</v>
      </c>
      <c r="G4" s="47" t="s">
        <v>10</v>
      </c>
      <c r="H4" s="47"/>
      <c r="I4" s="47" t="s">
        <v>11</v>
      </c>
      <c r="J4" s="47" t="s">
        <v>158</v>
      </c>
      <c r="K4" s="47" t="s">
        <v>13</v>
      </c>
    </row>
    <row r="5" ht="15" customHeight="1" spans="1:11">
      <c r="A5" s="47"/>
      <c r="B5" s="47"/>
      <c r="C5" s="49"/>
      <c r="D5" s="49"/>
      <c r="E5" s="47"/>
      <c r="F5" s="47"/>
      <c r="G5" s="47"/>
      <c r="H5" s="47"/>
      <c r="I5" s="47"/>
      <c r="J5" s="47"/>
      <c r="K5" s="47"/>
    </row>
    <row r="6" ht="15" customHeight="1" spans="1:11">
      <c r="A6" s="47"/>
      <c r="B6" s="47"/>
      <c r="C6" s="49" t="s">
        <v>159</v>
      </c>
      <c r="D6" s="50"/>
      <c r="E6" s="49">
        <v>15.68</v>
      </c>
      <c r="F6" s="49">
        <v>15.68</v>
      </c>
      <c r="G6" s="49">
        <v>15.68</v>
      </c>
      <c r="H6" s="49"/>
      <c r="I6" s="49">
        <v>10</v>
      </c>
      <c r="J6" s="316">
        <f>G6/F6</f>
        <v>1</v>
      </c>
      <c r="K6" s="49">
        <f>I6*J6</f>
        <v>10</v>
      </c>
    </row>
    <row r="7" ht="15" customHeight="1" spans="1:11">
      <c r="A7" s="47"/>
      <c r="B7" s="47"/>
      <c r="C7" s="49" t="s">
        <v>160</v>
      </c>
      <c r="D7" s="49"/>
      <c r="E7" s="49">
        <v>0</v>
      </c>
      <c r="F7" s="49">
        <v>0</v>
      </c>
      <c r="G7" s="49">
        <v>0</v>
      </c>
      <c r="H7" s="49"/>
      <c r="I7" s="49" t="s">
        <v>161</v>
      </c>
      <c r="J7" s="49"/>
      <c r="K7" s="49" t="s">
        <v>161</v>
      </c>
    </row>
    <row r="8" ht="15" customHeight="1" spans="1:11">
      <c r="A8" s="47"/>
      <c r="B8" s="47"/>
      <c r="C8" s="52" t="s">
        <v>162</v>
      </c>
      <c r="D8" s="53"/>
      <c r="E8" s="49">
        <v>15.68</v>
      </c>
      <c r="F8" s="53">
        <v>15.68</v>
      </c>
      <c r="G8" s="52">
        <v>15.68</v>
      </c>
      <c r="H8" s="53"/>
      <c r="I8" s="49">
        <v>10</v>
      </c>
      <c r="J8" s="316">
        <v>1</v>
      </c>
      <c r="K8" s="49">
        <v>10</v>
      </c>
    </row>
    <row r="9" ht="15" customHeight="1" spans="1:11">
      <c r="A9" s="47"/>
      <c r="B9" s="47"/>
      <c r="C9" s="49" t="s">
        <v>163</v>
      </c>
      <c r="D9" s="49"/>
      <c r="E9" s="49">
        <v>0</v>
      </c>
      <c r="F9" s="49">
        <v>0</v>
      </c>
      <c r="G9" s="49">
        <v>0</v>
      </c>
      <c r="H9" s="49"/>
      <c r="I9" s="49" t="s">
        <v>161</v>
      </c>
      <c r="J9" s="49"/>
      <c r="K9" s="49" t="s">
        <v>161</v>
      </c>
    </row>
    <row r="10" ht="15" customHeight="1" spans="1:11">
      <c r="A10" s="47"/>
      <c r="B10" s="47"/>
      <c r="C10" s="49" t="s">
        <v>164</v>
      </c>
      <c r="D10" s="49"/>
      <c r="E10" s="49">
        <v>0</v>
      </c>
      <c r="F10" s="49">
        <v>0</v>
      </c>
      <c r="G10" s="49">
        <v>0</v>
      </c>
      <c r="H10" s="49"/>
      <c r="I10" s="49" t="s">
        <v>161</v>
      </c>
      <c r="J10" s="49"/>
      <c r="K10" s="49" t="s">
        <v>161</v>
      </c>
    </row>
    <row r="11" ht="19" customHeight="1" spans="1:11">
      <c r="A11" s="47" t="s">
        <v>26</v>
      </c>
      <c r="B11" s="47" t="s">
        <v>27</v>
      </c>
      <c r="C11" s="47"/>
      <c r="D11" s="47"/>
      <c r="E11" s="47"/>
      <c r="F11" s="47"/>
      <c r="G11" s="47" t="s">
        <v>28</v>
      </c>
      <c r="H11" s="47"/>
      <c r="I11" s="47"/>
      <c r="J11" s="47"/>
      <c r="K11" s="47"/>
    </row>
    <row r="12" ht="40" customHeight="1" spans="1:11">
      <c r="A12" s="47"/>
      <c r="B12" s="387" t="s">
        <v>1356</v>
      </c>
      <c r="C12" s="54"/>
      <c r="D12" s="54"/>
      <c r="E12" s="54"/>
      <c r="F12" s="54"/>
      <c r="G12" s="387" t="s">
        <v>1356</v>
      </c>
      <c r="H12" s="54"/>
      <c r="I12" s="54"/>
      <c r="J12" s="54"/>
      <c r="K12" s="54"/>
    </row>
    <row r="13" ht="30.95" customHeight="1" spans="1:11">
      <c r="A13" s="55" t="s">
        <v>38</v>
      </c>
      <c r="B13" s="47" t="s">
        <v>31</v>
      </c>
      <c r="C13" s="47" t="s">
        <v>32</v>
      </c>
      <c r="D13" s="47" t="s">
        <v>33</v>
      </c>
      <c r="E13" s="47"/>
      <c r="F13" s="47" t="s">
        <v>167</v>
      </c>
      <c r="G13" s="47" t="s">
        <v>35</v>
      </c>
      <c r="H13" s="47" t="s">
        <v>11</v>
      </c>
      <c r="I13" s="47" t="s">
        <v>13</v>
      </c>
      <c r="J13" s="47" t="s">
        <v>168</v>
      </c>
      <c r="K13" s="47"/>
    </row>
    <row r="14" ht="27" customHeight="1" spans="1:11">
      <c r="A14" s="55"/>
      <c r="B14" s="56" t="s">
        <v>169</v>
      </c>
      <c r="C14" s="49" t="s">
        <v>48</v>
      </c>
      <c r="D14" s="655" t="s">
        <v>1357</v>
      </c>
      <c r="E14" s="655"/>
      <c r="F14" s="637">
        <v>120</v>
      </c>
      <c r="G14" s="637">
        <v>120</v>
      </c>
      <c r="H14" s="637">
        <v>5</v>
      </c>
      <c r="I14" s="637">
        <v>5</v>
      </c>
      <c r="J14" s="49"/>
      <c r="K14" s="49"/>
    </row>
    <row r="15" ht="18" customHeight="1" spans="1:11">
      <c r="A15" s="55"/>
      <c r="B15" s="61"/>
      <c r="C15" s="49"/>
      <c r="D15" s="655" t="s">
        <v>1358</v>
      </c>
      <c r="E15" s="655"/>
      <c r="F15" s="656" t="s">
        <v>1359</v>
      </c>
      <c r="G15" s="656" t="s">
        <v>1359</v>
      </c>
      <c r="H15" s="637">
        <v>5</v>
      </c>
      <c r="I15" s="637">
        <v>5</v>
      </c>
      <c r="J15" s="49"/>
      <c r="K15" s="49"/>
    </row>
    <row r="16" ht="25" customHeight="1" spans="1:11">
      <c r="A16" s="55"/>
      <c r="B16" s="61"/>
      <c r="C16" s="49"/>
      <c r="D16" s="655" t="s">
        <v>1360</v>
      </c>
      <c r="E16" s="655"/>
      <c r="F16" s="657">
        <v>1</v>
      </c>
      <c r="G16" s="657">
        <v>1</v>
      </c>
      <c r="H16" s="637">
        <v>5</v>
      </c>
      <c r="I16" s="637">
        <v>5</v>
      </c>
      <c r="J16" s="49"/>
      <c r="K16" s="49"/>
    </row>
    <row r="17" ht="23" customHeight="1" spans="1:11">
      <c r="A17" s="55"/>
      <c r="B17" s="61"/>
      <c r="C17" s="49" t="s">
        <v>55</v>
      </c>
      <c r="D17" s="655" t="s">
        <v>1361</v>
      </c>
      <c r="E17" s="655"/>
      <c r="F17" s="657">
        <v>1</v>
      </c>
      <c r="G17" s="657">
        <v>1</v>
      </c>
      <c r="H17" s="49">
        <v>5</v>
      </c>
      <c r="I17" s="49">
        <v>5</v>
      </c>
      <c r="J17" s="49"/>
      <c r="K17" s="49"/>
    </row>
    <row r="18" ht="15" customHeight="1" spans="1:11">
      <c r="A18" s="55"/>
      <c r="B18" s="61"/>
      <c r="C18" s="49"/>
      <c r="D18" s="58" t="s">
        <v>1362</v>
      </c>
      <c r="E18" s="58"/>
      <c r="F18" s="49" t="s">
        <v>703</v>
      </c>
      <c r="G18" s="49" t="s">
        <v>703</v>
      </c>
      <c r="H18" s="49">
        <v>5</v>
      </c>
      <c r="I18" s="49">
        <v>5</v>
      </c>
      <c r="J18" s="49"/>
      <c r="K18" s="49"/>
    </row>
    <row r="19" ht="15" customHeight="1" spans="1:11">
      <c r="A19" s="55"/>
      <c r="B19" s="61"/>
      <c r="C19" s="49"/>
      <c r="D19" s="58" t="s">
        <v>1345</v>
      </c>
      <c r="E19" s="58"/>
      <c r="F19" s="49" t="s">
        <v>1346</v>
      </c>
      <c r="G19" s="49" t="s">
        <v>1346</v>
      </c>
      <c r="H19" s="49">
        <v>5</v>
      </c>
      <c r="I19" s="49">
        <v>5</v>
      </c>
      <c r="J19" s="49"/>
      <c r="K19" s="49"/>
    </row>
    <row r="20" ht="15" customHeight="1" spans="1:11">
      <c r="A20" s="55"/>
      <c r="B20" s="61"/>
      <c r="C20" s="49" t="s">
        <v>61</v>
      </c>
      <c r="D20" s="655" t="s">
        <v>1363</v>
      </c>
      <c r="E20" s="655"/>
      <c r="F20" s="637" t="s">
        <v>121</v>
      </c>
      <c r="G20" s="637" t="s">
        <v>121</v>
      </c>
      <c r="H20" s="49">
        <v>5</v>
      </c>
      <c r="I20" s="49">
        <v>5</v>
      </c>
      <c r="J20" s="49"/>
      <c r="K20" s="49"/>
    </row>
    <row r="21" ht="15" customHeight="1" spans="1:11">
      <c r="A21" s="55"/>
      <c r="B21" s="61"/>
      <c r="C21" s="49"/>
      <c r="D21" s="58" t="s">
        <v>1347</v>
      </c>
      <c r="E21" s="58"/>
      <c r="F21" s="49" t="s">
        <v>121</v>
      </c>
      <c r="G21" s="49" t="s">
        <v>121</v>
      </c>
      <c r="H21" s="49">
        <v>5</v>
      </c>
      <c r="I21" s="49">
        <v>5</v>
      </c>
      <c r="J21" s="49"/>
      <c r="K21" s="49"/>
    </row>
    <row r="22" ht="15" customHeight="1" spans="1:11">
      <c r="A22" s="55"/>
      <c r="B22" s="56" t="s">
        <v>179</v>
      </c>
      <c r="C22" s="49" t="s">
        <v>180</v>
      </c>
      <c r="D22" s="58" t="s">
        <v>1237</v>
      </c>
      <c r="E22" s="58"/>
      <c r="F22" s="49" t="s">
        <v>1359</v>
      </c>
      <c r="G22" s="49" t="s">
        <v>1359</v>
      </c>
      <c r="H22" s="49">
        <v>10</v>
      </c>
      <c r="I22" s="49">
        <v>10</v>
      </c>
      <c r="J22" s="49"/>
      <c r="K22" s="49"/>
    </row>
    <row r="23" ht="15" customHeight="1" spans="1:11">
      <c r="A23" s="55"/>
      <c r="B23" s="61"/>
      <c r="C23" s="49" t="s">
        <v>183</v>
      </c>
      <c r="D23" s="58" t="s">
        <v>1349</v>
      </c>
      <c r="E23" s="58"/>
      <c r="F23" s="49" t="s">
        <v>703</v>
      </c>
      <c r="G23" s="49" t="s">
        <v>703</v>
      </c>
      <c r="H23" s="49">
        <v>5</v>
      </c>
      <c r="I23" s="49">
        <v>5</v>
      </c>
      <c r="J23" s="49"/>
      <c r="K23" s="49"/>
    </row>
    <row r="24" ht="15" customHeight="1" spans="1:11">
      <c r="A24" s="55"/>
      <c r="B24" s="314"/>
      <c r="C24" s="49" t="s">
        <v>40</v>
      </c>
      <c r="D24" s="58" t="s">
        <v>1332</v>
      </c>
      <c r="E24" s="58"/>
      <c r="F24" s="49" t="s">
        <v>703</v>
      </c>
      <c r="G24" s="49" t="s">
        <v>703</v>
      </c>
      <c r="H24" s="49">
        <v>5</v>
      </c>
      <c r="I24" s="49">
        <v>5</v>
      </c>
      <c r="J24" s="49"/>
      <c r="K24" s="49"/>
    </row>
    <row r="25" ht="22" customHeight="1" spans="1:11">
      <c r="A25" s="55"/>
      <c r="B25" s="47" t="s">
        <v>186</v>
      </c>
      <c r="C25" s="49" t="s">
        <v>65</v>
      </c>
      <c r="D25" s="58" t="s">
        <v>1364</v>
      </c>
      <c r="E25" s="58"/>
      <c r="F25" s="49" t="s">
        <v>139</v>
      </c>
      <c r="G25" s="49" t="s">
        <v>139</v>
      </c>
      <c r="H25" s="49">
        <v>2.5</v>
      </c>
      <c r="I25" s="49">
        <v>2.5</v>
      </c>
      <c r="J25" s="49"/>
      <c r="K25" s="49"/>
    </row>
    <row r="26" ht="27" customHeight="1" spans="1:11">
      <c r="A26" s="55"/>
      <c r="B26" s="47"/>
      <c r="C26" s="49"/>
      <c r="D26" s="58" t="s">
        <v>1351</v>
      </c>
      <c r="E26" s="58"/>
      <c r="F26" s="49" t="s">
        <v>703</v>
      </c>
      <c r="G26" s="49" t="s">
        <v>703</v>
      </c>
      <c r="H26" s="49">
        <v>2.5</v>
      </c>
      <c r="I26" s="49">
        <v>2.5</v>
      </c>
      <c r="J26" s="49"/>
      <c r="K26" s="49"/>
    </row>
    <row r="27" ht="27" customHeight="1" spans="1:11">
      <c r="A27" s="55"/>
      <c r="B27" s="47"/>
      <c r="C27" s="49" t="s">
        <v>70</v>
      </c>
      <c r="D27" s="58" t="s">
        <v>1365</v>
      </c>
      <c r="E27" s="58"/>
      <c r="F27" s="49" t="s">
        <v>1346</v>
      </c>
      <c r="G27" s="49" t="s">
        <v>1346</v>
      </c>
      <c r="H27" s="49">
        <v>5</v>
      </c>
      <c r="I27" s="49">
        <v>4</v>
      </c>
      <c r="J27" s="49"/>
      <c r="K27" s="49"/>
    </row>
    <row r="28" ht="21" customHeight="1" spans="1:11">
      <c r="A28" s="55"/>
      <c r="B28" s="47"/>
      <c r="C28" s="49" t="s">
        <v>73</v>
      </c>
      <c r="D28" s="58" t="s">
        <v>1366</v>
      </c>
      <c r="E28" s="58"/>
      <c r="F28" s="49" t="s">
        <v>1236</v>
      </c>
      <c r="G28" s="49" t="s">
        <v>1236</v>
      </c>
      <c r="H28" s="49">
        <v>5</v>
      </c>
      <c r="I28" s="49">
        <v>5</v>
      </c>
      <c r="J28" s="49"/>
      <c r="K28" s="49"/>
    </row>
    <row r="29" ht="15" customHeight="1" spans="1:11">
      <c r="A29" s="55"/>
      <c r="B29" s="47"/>
      <c r="C29" s="49" t="s">
        <v>192</v>
      </c>
      <c r="D29" s="58" t="s">
        <v>1367</v>
      </c>
      <c r="E29" s="58"/>
      <c r="F29" s="49" t="s">
        <v>1368</v>
      </c>
      <c r="G29" s="49" t="s">
        <v>1368</v>
      </c>
      <c r="H29" s="49">
        <v>5</v>
      </c>
      <c r="I29" s="49">
        <v>5</v>
      </c>
      <c r="J29" s="49"/>
      <c r="K29" s="49"/>
    </row>
    <row r="30" ht="33" customHeight="1" spans="1:11">
      <c r="A30" s="55"/>
      <c r="B30" s="47" t="s">
        <v>194</v>
      </c>
      <c r="C30" s="49" t="s">
        <v>79</v>
      </c>
      <c r="D30" s="58" t="s">
        <v>1249</v>
      </c>
      <c r="E30" s="58"/>
      <c r="F30" s="49" t="s">
        <v>785</v>
      </c>
      <c r="G30" s="49" t="s">
        <v>785</v>
      </c>
      <c r="H30" s="49">
        <v>10</v>
      </c>
      <c r="I30" s="49">
        <v>10</v>
      </c>
      <c r="J30" s="49"/>
      <c r="K30" s="49"/>
    </row>
    <row r="31" ht="15" customHeight="1" spans="1:11">
      <c r="A31" s="74" t="s">
        <v>84</v>
      </c>
      <c r="B31" s="74"/>
      <c r="C31" s="74"/>
      <c r="D31" s="74"/>
      <c r="E31" s="74"/>
      <c r="F31" s="74"/>
      <c r="G31" s="74"/>
      <c r="H31" s="74">
        <f>SUM(H14:H30)+I6</f>
        <v>100</v>
      </c>
      <c r="I31" s="74">
        <f>SUM(I14:I30)+K6</f>
        <v>99</v>
      </c>
      <c r="J31" s="75"/>
      <c r="K31" s="75"/>
    </row>
    <row r="32" spans="1:11">
      <c r="A32" s="76" t="s">
        <v>198</v>
      </c>
      <c r="B32" s="77" t="s">
        <v>199</v>
      </c>
      <c r="C32" s="78"/>
      <c r="D32" s="79"/>
      <c r="E32" s="79"/>
      <c r="F32" s="79"/>
      <c r="G32" s="79"/>
      <c r="H32" s="79"/>
      <c r="I32" s="79"/>
      <c r="J32" s="79"/>
      <c r="K32" s="80"/>
    </row>
    <row r="33" ht="22" customHeight="1" spans="1:11">
      <c r="A33" s="81" t="s">
        <v>200</v>
      </c>
      <c r="B33" s="81"/>
      <c r="C33" s="82"/>
      <c r="D33" s="81"/>
      <c r="E33" s="81"/>
      <c r="F33" s="81"/>
      <c r="G33" s="81"/>
      <c r="H33" s="81"/>
      <c r="I33" s="81"/>
      <c r="J33" s="81"/>
      <c r="K33" s="81"/>
    </row>
    <row r="34" ht="51" customHeight="1" spans="1:11">
      <c r="A34" s="81" t="s">
        <v>201</v>
      </c>
      <c r="B34" s="81"/>
      <c r="C34" s="82"/>
      <c r="D34" s="81"/>
      <c r="E34" s="81"/>
      <c r="F34" s="81"/>
      <c r="G34" s="81"/>
      <c r="H34" s="81"/>
      <c r="I34" s="81"/>
      <c r="J34" s="81"/>
      <c r="K34" s="81"/>
    </row>
  </sheetData>
  <mergeCells count="79">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A31:G31"/>
    <mergeCell ref="J31:K31"/>
    <mergeCell ref="B32:K32"/>
    <mergeCell ref="A33:K33"/>
    <mergeCell ref="A34:K34"/>
    <mergeCell ref="A11:A12"/>
    <mergeCell ref="A13:A30"/>
    <mergeCell ref="B14:B21"/>
    <mergeCell ref="B22:B24"/>
    <mergeCell ref="B25:B29"/>
    <mergeCell ref="C14:C16"/>
    <mergeCell ref="C17:C19"/>
    <mergeCell ref="C20:C21"/>
    <mergeCell ref="C25:C26"/>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L18" sqref="L18"/>
    </sheetView>
  </sheetViews>
  <sheetFormatPr defaultColWidth="9" defaultRowHeight="13.5"/>
  <cols>
    <col min="1" max="16384" width="9" style="1"/>
  </cols>
  <sheetData>
    <row r="1" ht="64" customHeight="1" spans="1:11">
      <c r="A1" s="649" t="s">
        <v>1369</v>
      </c>
      <c r="B1" s="649"/>
      <c r="C1" s="649"/>
      <c r="D1" s="649"/>
      <c r="E1" s="649"/>
      <c r="F1" s="649"/>
      <c r="G1" s="649"/>
      <c r="H1" s="649"/>
      <c r="I1" s="649"/>
      <c r="J1" s="649"/>
      <c r="K1" s="649"/>
    </row>
    <row r="2" ht="23.5" customHeight="1" spans="1:11">
      <c r="A2" s="636" t="s">
        <v>152</v>
      </c>
      <c r="B2" s="636"/>
      <c r="C2" s="146" t="s">
        <v>1370</v>
      </c>
      <c r="D2" s="146"/>
      <c r="E2" s="146"/>
      <c r="F2" s="146"/>
      <c r="G2" s="146"/>
      <c r="H2" s="146"/>
      <c r="I2" s="146"/>
      <c r="J2" s="146"/>
      <c r="K2" s="146"/>
    </row>
    <row r="3" ht="23.5" customHeight="1" spans="1:11">
      <c r="A3" s="636" t="s">
        <v>154</v>
      </c>
      <c r="B3" s="636"/>
      <c r="C3" s="146" t="s">
        <v>598</v>
      </c>
      <c r="D3" s="146"/>
      <c r="E3" s="146"/>
      <c r="F3" s="146"/>
      <c r="G3" s="48" t="s">
        <v>6</v>
      </c>
      <c r="H3" s="48"/>
      <c r="I3" s="146" t="s">
        <v>599</v>
      </c>
      <c r="J3" s="146"/>
      <c r="K3" s="146"/>
    </row>
    <row r="4" ht="23.5" customHeight="1" spans="1:11">
      <c r="A4" s="636" t="s">
        <v>157</v>
      </c>
      <c r="B4" s="636"/>
      <c r="C4" s="49"/>
      <c r="D4" s="49"/>
      <c r="E4" s="47" t="s">
        <v>8</v>
      </c>
      <c r="F4" s="47" t="s">
        <v>9</v>
      </c>
      <c r="G4" s="47" t="s">
        <v>10</v>
      </c>
      <c r="H4" s="47"/>
      <c r="I4" s="47" t="s">
        <v>11</v>
      </c>
      <c r="J4" s="47" t="s">
        <v>158</v>
      </c>
      <c r="K4" s="47" t="s">
        <v>13</v>
      </c>
    </row>
    <row r="5" ht="23.5" customHeight="1" spans="1:11">
      <c r="A5" s="636"/>
      <c r="B5" s="636"/>
      <c r="C5" s="49"/>
      <c r="D5" s="49"/>
      <c r="E5" s="47"/>
      <c r="F5" s="47"/>
      <c r="G5" s="47"/>
      <c r="H5" s="47"/>
      <c r="I5" s="47"/>
      <c r="J5" s="47"/>
      <c r="K5" s="47"/>
    </row>
    <row r="6" ht="23.5" customHeight="1" spans="1:11">
      <c r="A6" s="636"/>
      <c r="B6" s="636"/>
      <c r="C6" s="49" t="s">
        <v>159</v>
      </c>
      <c r="D6" s="50"/>
      <c r="E6" s="49">
        <v>0.26</v>
      </c>
      <c r="F6" s="49">
        <v>0.26</v>
      </c>
      <c r="G6" s="49">
        <v>0.26</v>
      </c>
      <c r="H6" s="49"/>
      <c r="I6" s="49">
        <v>10</v>
      </c>
      <c r="J6" s="316">
        <f>G6/F6</f>
        <v>1</v>
      </c>
      <c r="K6" s="49">
        <f>I6*J6</f>
        <v>10</v>
      </c>
    </row>
    <row r="7" ht="23.5" customHeight="1" spans="1:11">
      <c r="A7" s="636"/>
      <c r="B7" s="636"/>
      <c r="C7" s="49" t="s">
        <v>160</v>
      </c>
      <c r="D7" s="49"/>
      <c r="E7" s="49"/>
      <c r="F7" s="49"/>
      <c r="G7" s="49"/>
      <c r="H7" s="49"/>
      <c r="I7" s="49" t="s">
        <v>161</v>
      </c>
      <c r="J7" s="49"/>
      <c r="K7" s="49" t="s">
        <v>161</v>
      </c>
    </row>
    <row r="8" ht="23.5" customHeight="1" spans="1:11">
      <c r="A8" s="636"/>
      <c r="B8" s="636"/>
      <c r="C8" s="52" t="s">
        <v>162</v>
      </c>
      <c r="D8" s="53"/>
      <c r="E8" s="49">
        <v>0.26</v>
      </c>
      <c r="F8" s="49">
        <v>0.26</v>
      </c>
      <c r="G8" s="49">
        <v>0.26</v>
      </c>
      <c r="H8" s="49"/>
      <c r="I8" s="49">
        <v>10</v>
      </c>
      <c r="J8" s="316">
        <f>G8/F8</f>
        <v>1</v>
      </c>
      <c r="K8" s="49">
        <f>I8*J8</f>
        <v>10</v>
      </c>
    </row>
    <row r="9" ht="23.5" customHeight="1" spans="1:11">
      <c r="A9" s="636"/>
      <c r="B9" s="636"/>
      <c r="C9" s="49" t="s">
        <v>163</v>
      </c>
      <c r="D9" s="49"/>
      <c r="E9" s="49"/>
      <c r="F9" s="49"/>
      <c r="G9" s="49"/>
      <c r="H9" s="49"/>
      <c r="I9" s="49" t="s">
        <v>161</v>
      </c>
      <c r="J9" s="49"/>
      <c r="K9" s="49" t="s">
        <v>161</v>
      </c>
    </row>
    <row r="10" ht="23.5" customHeight="1" spans="1:11">
      <c r="A10" s="636"/>
      <c r="B10" s="636"/>
      <c r="C10" s="49" t="s">
        <v>164</v>
      </c>
      <c r="D10" s="49"/>
      <c r="E10" s="49"/>
      <c r="F10" s="49"/>
      <c r="G10" s="49"/>
      <c r="H10" s="49"/>
      <c r="I10" s="49" t="s">
        <v>161</v>
      </c>
      <c r="J10" s="49"/>
      <c r="K10" s="49" t="s">
        <v>161</v>
      </c>
    </row>
    <row r="11" ht="23.5" customHeight="1" spans="1:11">
      <c r="A11" s="636" t="s">
        <v>26</v>
      </c>
      <c r="B11" s="47" t="s">
        <v>27</v>
      </c>
      <c r="C11" s="47"/>
      <c r="D11" s="47"/>
      <c r="E11" s="47"/>
      <c r="F11" s="47"/>
      <c r="G11" s="47" t="s">
        <v>28</v>
      </c>
      <c r="H11" s="47"/>
      <c r="I11" s="47"/>
      <c r="J11" s="47"/>
      <c r="K11" s="47"/>
    </row>
    <row r="12" ht="92" customHeight="1" spans="1:11">
      <c r="A12" s="636"/>
      <c r="B12" s="387" t="s">
        <v>1371</v>
      </c>
      <c r="C12" s="54"/>
      <c r="D12" s="54"/>
      <c r="E12" s="54"/>
      <c r="F12" s="54"/>
      <c r="G12" s="387" t="s">
        <v>1372</v>
      </c>
      <c r="H12" s="54"/>
      <c r="I12" s="54"/>
      <c r="J12" s="54"/>
      <c r="K12" s="54"/>
    </row>
    <row r="13" ht="23.5" customHeight="1" spans="1:11">
      <c r="A13" s="650" t="s">
        <v>38</v>
      </c>
      <c r="B13" s="47" t="s">
        <v>31</v>
      </c>
      <c r="C13" s="47" t="s">
        <v>32</v>
      </c>
      <c r="D13" s="47" t="s">
        <v>33</v>
      </c>
      <c r="E13" s="47"/>
      <c r="F13" s="47" t="s">
        <v>167</v>
      </c>
      <c r="G13" s="47" t="s">
        <v>35</v>
      </c>
      <c r="H13" s="47" t="s">
        <v>11</v>
      </c>
      <c r="I13" s="47" t="s">
        <v>13</v>
      </c>
      <c r="J13" s="47" t="s">
        <v>168</v>
      </c>
      <c r="K13" s="47"/>
    </row>
    <row r="14" ht="23.5" customHeight="1" spans="1:11">
      <c r="A14" s="650"/>
      <c r="B14" s="56" t="s">
        <v>169</v>
      </c>
      <c r="C14" s="49" t="s">
        <v>48</v>
      </c>
      <c r="D14" s="317" t="s">
        <v>602</v>
      </c>
      <c r="E14" s="317"/>
      <c r="F14" s="317" t="s">
        <v>603</v>
      </c>
      <c r="G14" s="317" t="s">
        <v>603</v>
      </c>
      <c r="H14" s="317">
        <v>20</v>
      </c>
      <c r="I14" s="317">
        <v>20</v>
      </c>
      <c r="J14" s="49" t="s">
        <v>268</v>
      </c>
      <c r="K14" s="49"/>
    </row>
    <row r="15" ht="23.5" customHeight="1" spans="1:11">
      <c r="A15" s="650"/>
      <c r="B15" s="61"/>
      <c r="C15" s="49" t="s">
        <v>55</v>
      </c>
      <c r="D15" s="74" t="s">
        <v>604</v>
      </c>
      <c r="E15" s="74"/>
      <c r="F15" s="51">
        <v>1</v>
      </c>
      <c r="G15" s="51">
        <v>1</v>
      </c>
      <c r="H15" s="49">
        <v>10</v>
      </c>
      <c r="I15" s="49">
        <v>10</v>
      </c>
      <c r="J15" s="49" t="s">
        <v>268</v>
      </c>
      <c r="K15" s="49"/>
    </row>
    <row r="16" ht="23.5" customHeight="1" spans="1:11">
      <c r="A16" s="650"/>
      <c r="B16" s="61"/>
      <c r="C16" s="57" t="s">
        <v>61</v>
      </c>
      <c r="D16" s="64" t="s">
        <v>605</v>
      </c>
      <c r="E16" s="66"/>
      <c r="F16" s="49" t="s">
        <v>121</v>
      </c>
      <c r="G16" s="49" t="s">
        <v>121</v>
      </c>
      <c r="H16" s="49">
        <v>5</v>
      </c>
      <c r="I16" s="49">
        <v>5</v>
      </c>
      <c r="J16" s="49" t="s">
        <v>268</v>
      </c>
      <c r="K16" s="49"/>
    </row>
    <row r="17" ht="23.5" customHeight="1" spans="1:11">
      <c r="A17" s="650"/>
      <c r="B17" s="61"/>
      <c r="C17" s="68"/>
      <c r="D17" s="74" t="s">
        <v>606</v>
      </c>
      <c r="E17" s="74"/>
      <c r="F17" s="49" t="s">
        <v>121</v>
      </c>
      <c r="G17" s="49" t="s">
        <v>121</v>
      </c>
      <c r="H17" s="49">
        <v>5</v>
      </c>
      <c r="I17" s="49">
        <v>5</v>
      </c>
      <c r="J17" s="49" t="s">
        <v>268</v>
      </c>
      <c r="K17" s="49"/>
    </row>
    <row r="18" ht="23.5" customHeight="1" spans="1:11">
      <c r="A18" s="650"/>
      <c r="B18" s="56" t="s">
        <v>179</v>
      </c>
      <c r="C18" s="49" t="s">
        <v>180</v>
      </c>
      <c r="D18" s="74" t="s">
        <v>607</v>
      </c>
      <c r="E18" s="74"/>
      <c r="F18" s="49" t="s">
        <v>1373</v>
      </c>
      <c r="G18" s="49" t="s">
        <v>1373</v>
      </c>
      <c r="H18" s="49">
        <v>10</v>
      </c>
      <c r="I18" s="49">
        <v>10</v>
      </c>
      <c r="J18" s="49" t="s">
        <v>268</v>
      </c>
      <c r="K18" s="49"/>
    </row>
    <row r="19" ht="69" customHeight="1" spans="1:11">
      <c r="A19" s="650"/>
      <c r="B19" s="61"/>
      <c r="C19" s="49" t="s">
        <v>183</v>
      </c>
      <c r="D19" s="58" t="s">
        <v>1285</v>
      </c>
      <c r="E19" s="58"/>
      <c r="F19" s="54" t="s">
        <v>1285</v>
      </c>
      <c r="G19" s="54" t="s">
        <v>1285</v>
      </c>
      <c r="H19" s="49">
        <v>10</v>
      </c>
      <c r="I19" s="49">
        <v>10</v>
      </c>
      <c r="J19" s="49" t="s">
        <v>268</v>
      </c>
      <c r="K19" s="49"/>
    </row>
    <row r="20" ht="23.5" customHeight="1" spans="1:11">
      <c r="A20" s="650"/>
      <c r="B20" s="47" t="s">
        <v>186</v>
      </c>
      <c r="C20" s="49" t="s">
        <v>65</v>
      </c>
      <c r="D20" s="58" t="s">
        <v>609</v>
      </c>
      <c r="E20" s="58"/>
      <c r="F20" s="651" t="s">
        <v>235</v>
      </c>
      <c r="G20" s="651" t="s">
        <v>235</v>
      </c>
      <c r="H20" s="49">
        <v>5</v>
      </c>
      <c r="I20" s="49">
        <v>5</v>
      </c>
      <c r="J20" s="49" t="s">
        <v>268</v>
      </c>
      <c r="K20" s="49"/>
    </row>
    <row r="21" ht="23.5" customHeight="1" spans="1:11">
      <c r="A21" s="650"/>
      <c r="B21" s="47"/>
      <c r="C21" s="49" t="s">
        <v>70</v>
      </c>
      <c r="D21" s="58" t="s">
        <v>610</v>
      </c>
      <c r="E21" s="58"/>
      <c r="F21" s="652" t="s">
        <v>358</v>
      </c>
      <c r="G21" s="652" t="s">
        <v>358</v>
      </c>
      <c r="H21" s="49">
        <v>5</v>
      </c>
      <c r="I21" s="49">
        <v>5</v>
      </c>
      <c r="J21" s="49" t="s">
        <v>268</v>
      </c>
      <c r="K21" s="49"/>
    </row>
    <row r="22" ht="23.5" customHeight="1" spans="1:11">
      <c r="A22" s="650"/>
      <c r="B22" s="47"/>
      <c r="C22" s="49" t="s">
        <v>73</v>
      </c>
      <c r="D22" s="58" t="s">
        <v>611</v>
      </c>
      <c r="E22" s="58"/>
      <c r="F22" s="652" t="s">
        <v>358</v>
      </c>
      <c r="G22" s="652" t="s">
        <v>358</v>
      </c>
      <c r="H22" s="49">
        <v>5</v>
      </c>
      <c r="I22" s="49">
        <v>5</v>
      </c>
      <c r="J22" s="49" t="s">
        <v>268</v>
      </c>
      <c r="K22" s="49"/>
    </row>
    <row r="23" ht="30" customHeight="1" spans="1:11">
      <c r="A23" s="650"/>
      <c r="B23" s="47"/>
      <c r="C23" s="49" t="s">
        <v>192</v>
      </c>
      <c r="D23" s="58" t="s">
        <v>612</v>
      </c>
      <c r="E23" s="58"/>
      <c r="F23" s="652" t="s">
        <v>613</v>
      </c>
      <c r="G23" s="652" t="s">
        <v>613</v>
      </c>
      <c r="H23" s="49">
        <v>5</v>
      </c>
      <c r="I23" s="49">
        <v>5</v>
      </c>
      <c r="J23" s="49" t="s">
        <v>268</v>
      </c>
      <c r="K23" s="49"/>
    </row>
    <row r="24" ht="32" customHeight="1" spans="1:11">
      <c r="A24" s="650"/>
      <c r="B24" s="47" t="s">
        <v>194</v>
      </c>
      <c r="C24" s="49" t="s">
        <v>79</v>
      </c>
      <c r="D24" s="58" t="s">
        <v>339</v>
      </c>
      <c r="E24" s="58"/>
      <c r="F24" s="653" t="s">
        <v>147</v>
      </c>
      <c r="G24" s="653">
        <v>0.95</v>
      </c>
      <c r="H24" s="49">
        <v>10</v>
      </c>
      <c r="I24" s="49">
        <v>8</v>
      </c>
      <c r="J24" s="49" t="s">
        <v>268</v>
      </c>
      <c r="K24" s="49"/>
    </row>
    <row r="25" ht="23.5" customHeight="1" spans="1:11">
      <c r="A25" s="74" t="s">
        <v>84</v>
      </c>
      <c r="B25" s="74"/>
      <c r="C25" s="74"/>
      <c r="D25" s="74"/>
      <c r="E25" s="74"/>
      <c r="F25" s="74"/>
      <c r="G25" s="74"/>
      <c r="H25" s="74">
        <f>SUM(H14:H24)+I6</f>
        <v>100</v>
      </c>
      <c r="I25" s="74">
        <f>SUM(I14:I24)+K6</f>
        <v>98</v>
      </c>
      <c r="J25" s="49" t="s">
        <v>268</v>
      </c>
      <c r="K25" s="49"/>
    </row>
    <row r="26" ht="23.5" customHeight="1" spans="1:11">
      <c r="A26" s="76" t="s">
        <v>198</v>
      </c>
      <c r="B26" s="77" t="s">
        <v>199</v>
      </c>
      <c r="C26" s="78"/>
      <c r="D26" s="79"/>
      <c r="E26" s="79"/>
      <c r="F26" s="79"/>
      <c r="G26" s="79"/>
      <c r="H26" s="79"/>
      <c r="I26" s="79"/>
      <c r="J26" s="79"/>
      <c r="K26" s="80"/>
    </row>
    <row r="27" ht="23.5" customHeight="1" spans="1:11">
      <c r="A27" s="81" t="s">
        <v>200</v>
      </c>
      <c r="B27" s="81"/>
      <c r="C27" s="82"/>
      <c r="D27" s="81"/>
      <c r="E27" s="81"/>
      <c r="F27" s="81"/>
      <c r="G27" s="81"/>
      <c r="H27" s="81"/>
      <c r="I27" s="81"/>
      <c r="J27" s="81"/>
      <c r="K27" s="81"/>
    </row>
    <row r="28" ht="23.5" customHeight="1" spans="1:11">
      <c r="A28" s="81" t="s">
        <v>201</v>
      </c>
      <c r="B28" s="81"/>
      <c r="C28" s="82"/>
      <c r="D28" s="81"/>
      <c r="E28" s="81"/>
      <c r="F28" s="81"/>
      <c r="G28" s="81"/>
      <c r="H28" s="81"/>
      <c r="I28" s="81"/>
      <c r="J28" s="81"/>
      <c r="K28" s="81"/>
    </row>
  </sheetData>
  <mergeCells count="64">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A25:G25"/>
    <mergeCell ref="J25:K25"/>
    <mergeCell ref="B26:K26"/>
    <mergeCell ref="A27:K27"/>
    <mergeCell ref="A28:K28"/>
    <mergeCell ref="A11:A12"/>
    <mergeCell ref="A13:A24"/>
    <mergeCell ref="B14:B17"/>
    <mergeCell ref="B18:B19"/>
    <mergeCell ref="B20:B23"/>
    <mergeCell ref="C16:C17"/>
    <mergeCell ref="E4:E5"/>
    <mergeCell ref="F4:F5"/>
    <mergeCell ref="I4:I5"/>
    <mergeCell ref="J4:J5"/>
    <mergeCell ref="K4:K5"/>
    <mergeCell ref="A4:B10"/>
    <mergeCell ref="C4:D5"/>
    <mergeCell ref="G4:H5"/>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10" workbookViewId="0">
      <selection activeCell="G14" sqref="G14:G15"/>
    </sheetView>
  </sheetViews>
  <sheetFormatPr defaultColWidth="9" defaultRowHeight="13.5"/>
  <cols>
    <col min="1" max="1" width="5.25833333333333" style="1" customWidth="1"/>
    <col min="2" max="2" width="9.55833333333333" style="1" customWidth="1"/>
    <col min="3" max="3" width="11.1833333333333" style="44" customWidth="1"/>
    <col min="4" max="4" width="4" style="1" customWidth="1"/>
    <col min="5" max="5" width="16.125" style="1" customWidth="1"/>
    <col min="6" max="6" width="9.275" style="1" customWidth="1"/>
    <col min="7" max="7" width="10" style="1" customWidth="1"/>
    <col min="8" max="8" width="6.75" style="1" customWidth="1"/>
    <col min="9" max="9" width="9" style="1" customWidth="1"/>
    <col min="10" max="10" width="8.5" style="1" customWidth="1"/>
    <col min="11" max="11" width="11.5" style="1" customWidth="1"/>
    <col min="12" max="16384" width="9" style="1"/>
  </cols>
  <sheetData>
    <row r="1" ht="40" customHeight="1" spans="1:11">
      <c r="A1" s="46" t="s">
        <v>1374</v>
      </c>
      <c r="B1" s="46"/>
      <c r="C1" s="46"/>
      <c r="D1" s="46"/>
      <c r="E1" s="46"/>
      <c r="F1" s="46"/>
      <c r="G1" s="46"/>
      <c r="H1" s="46"/>
      <c r="I1" s="46"/>
      <c r="J1" s="46"/>
      <c r="K1" s="46"/>
    </row>
    <row r="2" ht="24" customHeight="1" spans="1:11">
      <c r="A2" s="47" t="s">
        <v>152</v>
      </c>
      <c r="B2" s="47"/>
      <c r="C2" s="636" t="s">
        <v>1375</v>
      </c>
      <c r="D2" s="636"/>
      <c r="E2" s="636"/>
      <c r="F2" s="636"/>
      <c r="G2" s="636"/>
      <c r="H2" s="636"/>
      <c r="I2" s="636"/>
      <c r="J2" s="636"/>
      <c r="K2" s="636"/>
    </row>
    <row r="3" ht="24" customHeight="1" spans="1:11">
      <c r="A3" s="47" t="s">
        <v>154</v>
      </c>
      <c r="B3" s="47"/>
      <c r="C3" s="47" t="s">
        <v>155</v>
      </c>
      <c r="D3" s="47"/>
      <c r="E3" s="47"/>
      <c r="F3" s="47"/>
      <c r="G3" s="48" t="s">
        <v>6</v>
      </c>
      <c r="H3" s="48"/>
      <c r="I3" s="47" t="s">
        <v>5</v>
      </c>
      <c r="J3" s="47"/>
      <c r="K3" s="47"/>
    </row>
    <row r="4" ht="24" customHeight="1" spans="1:11">
      <c r="A4" s="47" t="s">
        <v>157</v>
      </c>
      <c r="B4" s="47"/>
      <c r="C4" s="49"/>
      <c r="D4" s="49"/>
      <c r="E4" s="47" t="s">
        <v>8</v>
      </c>
      <c r="F4" s="47" t="s">
        <v>9</v>
      </c>
      <c r="G4" s="47" t="s">
        <v>10</v>
      </c>
      <c r="H4" s="47"/>
      <c r="I4" s="47" t="s">
        <v>11</v>
      </c>
      <c r="J4" s="47" t="s">
        <v>158</v>
      </c>
      <c r="K4" s="47" t="s">
        <v>13</v>
      </c>
    </row>
    <row r="5" ht="7" customHeight="1" spans="1:11">
      <c r="A5" s="47"/>
      <c r="B5" s="47"/>
      <c r="C5" s="49"/>
      <c r="D5" s="49"/>
      <c r="E5" s="47"/>
      <c r="F5" s="47"/>
      <c r="G5" s="47"/>
      <c r="H5" s="47"/>
      <c r="I5" s="47"/>
      <c r="J5" s="47"/>
      <c r="K5" s="47"/>
    </row>
    <row r="6" ht="37" customHeight="1" spans="1:11">
      <c r="A6" s="47"/>
      <c r="B6" s="47"/>
      <c r="C6" s="49" t="s">
        <v>159</v>
      </c>
      <c r="D6" s="50"/>
      <c r="E6" s="49" t="s">
        <v>1376</v>
      </c>
      <c r="F6" s="49">
        <v>632.4</v>
      </c>
      <c r="G6" s="49">
        <v>509</v>
      </c>
      <c r="H6" s="49"/>
      <c r="I6" s="49">
        <v>10</v>
      </c>
      <c r="J6" s="316">
        <f>J8</f>
        <v>0.804870335230867</v>
      </c>
      <c r="K6" s="645">
        <f>K8</f>
        <v>8.04870335230867</v>
      </c>
    </row>
    <row r="7" ht="24" customHeight="1" spans="1:11">
      <c r="A7" s="47"/>
      <c r="B7" s="47"/>
      <c r="C7" s="49" t="s">
        <v>160</v>
      </c>
      <c r="D7" s="49"/>
      <c r="E7" s="49"/>
      <c r="F7" s="49"/>
      <c r="G7" s="49"/>
      <c r="H7" s="49"/>
      <c r="I7" s="49" t="s">
        <v>161</v>
      </c>
      <c r="J7" s="49"/>
      <c r="K7" s="645" t="s">
        <v>161</v>
      </c>
    </row>
    <row r="8" ht="38" customHeight="1" spans="1:11">
      <c r="A8" s="47"/>
      <c r="B8" s="47"/>
      <c r="C8" s="52" t="s">
        <v>162</v>
      </c>
      <c r="D8" s="53"/>
      <c r="E8" s="49" t="s">
        <v>1376</v>
      </c>
      <c r="F8" s="49">
        <v>632.4</v>
      </c>
      <c r="G8" s="52">
        <v>509</v>
      </c>
      <c r="H8" s="53"/>
      <c r="I8" s="49">
        <v>10</v>
      </c>
      <c r="J8" s="316">
        <f>G8/F8*100%</f>
        <v>0.804870335230867</v>
      </c>
      <c r="K8" s="645">
        <f>I8*J8</f>
        <v>8.04870335230867</v>
      </c>
    </row>
    <row r="9" ht="24" customHeight="1" spans="1:11">
      <c r="A9" s="47"/>
      <c r="B9" s="47"/>
      <c r="C9" s="49" t="s">
        <v>163</v>
      </c>
      <c r="D9" s="49"/>
      <c r="E9" s="49"/>
      <c r="F9" s="49"/>
      <c r="G9" s="49"/>
      <c r="H9" s="49"/>
      <c r="I9" s="49" t="s">
        <v>161</v>
      </c>
      <c r="J9" s="49"/>
      <c r="K9" s="49" t="s">
        <v>161</v>
      </c>
    </row>
    <row r="10" ht="24" customHeight="1" spans="1:11">
      <c r="A10" s="47"/>
      <c r="B10" s="47"/>
      <c r="C10" s="49" t="s">
        <v>164</v>
      </c>
      <c r="D10" s="49"/>
      <c r="E10" s="49"/>
      <c r="F10" s="49"/>
      <c r="G10" s="49"/>
      <c r="H10" s="49"/>
      <c r="I10" s="49" t="s">
        <v>161</v>
      </c>
      <c r="J10" s="49"/>
      <c r="K10" s="49" t="s">
        <v>161</v>
      </c>
    </row>
    <row r="11" ht="18" customHeight="1" spans="1:11">
      <c r="A11" s="47" t="s">
        <v>26</v>
      </c>
      <c r="B11" s="47" t="s">
        <v>27</v>
      </c>
      <c r="C11" s="47"/>
      <c r="D11" s="47"/>
      <c r="E11" s="47"/>
      <c r="F11" s="47"/>
      <c r="G11" s="47" t="s">
        <v>28</v>
      </c>
      <c r="H11" s="47"/>
      <c r="I11" s="47"/>
      <c r="J11" s="47"/>
      <c r="K11" s="47"/>
    </row>
    <row r="12" ht="45" customHeight="1" spans="1:11">
      <c r="A12" s="47"/>
      <c r="B12" s="387" t="s">
        <v>1377</v>
      </c>
      <c r="C12" s="54"/>
      <c r="D12" s="54"/>
      <c r="E12" s="54"/>
      <c r="F12" s="54"/>
      <c r="G12" s="387" t="s">
        <v>1378</v>
      </c>
      <c r="H12" s="54"/>
      <c r="I12" s="54"/>
      <c r="J12" s="54"/>
      <c r="K12" s="54"/>
    </row>
    <row r="13" ht="24" customHeight="1" spans="1:11">
      <c r="A13" s="55" t="s">
        <v>38</v>
      </c>
      <c r="B13" s="47" t="s">
        <v>31</v>
      </c>
      <c r="C13" s="47" t="s">
        <v>32</v>
      </c>
      <c r="D13" s="47" t="s">
        <v>33</v>
      </c>
      <c r="E13" s="47"/>
      <c r="F13" s="47" t="s">
        <v>167</v>
      </c>
      <c r="G13" s="47" t="s">
        <v>35</v>
      </c>
      <c r="H13" s="47" t="s">
        <v>11</v>
      </c>
      <c r="I13" s="47" t="s">
        <v>13</v>
      </c>
      <c r="J13" s="47" t="s">
        <v>168</v>
      </c>
      <c r="K13" s="47"/>
    </row>
    <row r="14" ht="36" customHeight="1" spans="1:11">
      <c r="A14" s="55"/>
      <c r="B14" s="56" t="s">
        <v>169</v>
      </c>
      <c r="C14" s="49" t="s">
        <v>48</v>
      </c>
      <c r="D14" s="7" t="s">
        <v>1379</v>
      </c>
      <c r="E14" s="8"/>
      <c r="F14" s="139">
        <v>1</v>
      </c>
      <c r="G14" s="317">
        <v>0.51</v>
      </c>
      <c r="H14" s="34">
        <v>7</v>
      </c>
      <c r="I14" s="317">
        <v>4</v>
      </c>
      <c r="J14" s="646" t="s">
        <v>1380</v>
      </c>
      <c r="K14" s="647"/>
    </row>
    <row r="15" ht="38" customHeight="1" spans="1:11">
      <c r="A15" s="55"/>
      <c r="B15" s="61"/>
      <c r="C15" s="49"/>
      <c r="D15" s="7" t="s">
        <v>1381</v>
      </c>
      <c r="E15" s="8"/>
      <c r="F15" s="139">
        <v>1.3</v>
      </c>
      <c r="G15" s="317">
        <v>1.52</v>
      </c>
      <c r="H15" s="34">
        <v>6</v>
      </c>
      <c r="I15" s="317">
        <v>6</v>
      </c>
      <c r="J15" s="646" t="s">
        <v>1380</v>
      </c>
      <c r="K15" s="647"/>
    </row>
    <row r="16" ht="36" customHeight="1" spans="1:11">
      <c r="A16" s="55"/>
      <c r="B16" s="61"/>
      <c r="C16" s="49"/>
      <c r="D16" s="7" t="s">
        <v>1382</v>
      </c>
      <c r="E16" s="8"/>
      <c r="F16" s="139">
        <v>2.3</v>
      </c>
      <c r="G16" s="383">
        <f>G14+G15</f>
        <v>2.03</v>
      </c>
      <c r="H16" s="34">
        <v>6</v>
      </c>
      <c r="I16" s="317">
        <v>5</v>
      </c>
      <c r="J16" s="646" t="s">
        <v>1380</v>
      </c>
      <c r="K16" s="647"/>
    </row>
    <row r="17" ht="24" customHeight="1" spans="1:11">
      <c r="A17" s="55"/>
      <c r="B17" s="61"/>
      <c r="C17" s="49" t="s">
        <v>55</v>
      </c>
      <c r="D17" s="7" t="s">
        <v>328</v>
      </c>
      <c r="E17" s="8"/>
      <c r="F17" s="637" t="s">
        <v>246</v>
      </c>
      <c r="G17" s="610">
        <v>1</v>
      </c>
      <c r="H17" s="49">
        <v>6</v>
      </c>
      <c r="I17" s="49">
        <v>6</v>
      </c>
      <c r="J17" s="49"/>
      <c r="K17" s="49"/>
    </row>
    <row r="18" ht="24" customHeight="1" spans="1:11">
      <c r="A18" s="55"/>
      <c r="B18" s="61"/>
      <c r="C18" s="49"/>
      <c r="D18" s="7" t="s">
        <v>1383</v>
      </c>
      <c r="E18" s="8"/>
      <c r="F18" s="638" t="s">
        <v>1384</v>
      </c>
      <c r="G18" s="610">
        <v>1</v>
      </c>
      <c r="H18" s="49">
        <v>5</v>
      </c>
      <c r="I18" s="49">
        <v>5</v>
      </c>
      <c r="J18" s="49"/>
      <c r="K18" s="49"/>
    </row>
    <row r="19" ht="24" customHeight="1" spans="1:11">
      <c r="A19" s="55"/>
      <c r="B19" s="61"/>
      <c r="C19" s="49"/>
      <c r="D19" s="7" t="s">
        <v>1385</v>
      </c>
      <c r="E19" s="8"/>
      <c r="F19" s="639" t="s">
        <v>1386</v>
      </c>
      <c r="G19" s="613">
        <v>0.003</v>
      </c>
      <c r="H19" s="49">
        <v>5</v>
      </c>
      <c r="I19" s="49">
        <v>5</v>
      </c>
      <c r="J19" s="49"/>
      <c r="K19" s="49"/>
    </row>
    <row r="20" ht="24" customHeight="1" spans="1:11">
      <c r="A20" s="55"/>
      <c r="B20" s="61"/>
      <c r="C20" s="49" t="s">
        <v>61</v>
      </c>
      <c r="D20" s="7" t="s">
        <v>1387</v>
      </c>
      <c r="E20" s="8"/>
      <c r="F20" s="640" t="s">
        <v>1388</v>
      </c>
      <c r="G20" s="615" t="s">
        <v>121</v>
      </c>
      <c r="H20" s="49">
        <v>5</v>
      </c>
      <c r="I20" s="49">
        <v>5</v>
      </c>
      <c r="J20" s="49"/>
      <c r="K20" s="49"/>
    </row>
    <row r="21" ht="24" customHeight="1" spans="1:11">
      <c r="A21" s="55"/>
      <c r="B21" s="56" t="s">
        <v>179</v>
      </c>
      <c r="C21" s="49" t="s">
        <v>180</v>
      </c>
      <c r="D21" s="7" t="s">
        <v>1389</v>
      </c>
      <c r="E21" s="8"/>
      <c r="F21" s="5" t="s">
        <v>1390</v>
      </c>
      <c r="G21" s="615" t="s">
        <v>1390</v>
      </c>
      <c r="H21" s="49">
        <v>7</v>
      </c>
      <c r="I21" s="49">
        <v>7</v>
      </c>
      <c r="J21" s="49"/>
      <c r="K21" s="49"/>
    </row>
    <row r="22" ht="24" customHeight="1" spans="1:11">
      <c r="A22" s="55"/>
      <c r="B22" s="61"/>
      <c r="C22" s="49" t="s">
        <v>183</v>
      </c>
      <c r="D22" s="7" t="s">
        <v>1391</v>
      </c>
      <c r="E22" s="8"/>
      <c r="F22" s="640" t="s">
        <v>1392</v>
      </c>
      <c r="G22" s="640">
        <v>2422</v>
      </c>
      <c r="H22" s="49">
        <v>7</v>
      </c>
      <c r="I22" s="49">
        <v>7</v>
      </c>
      <c r="J22" s="49"/>
      <c r="K22" s="49"/>
    </row>
    <row r="23" ht="24" customHeight="1" spans="1:11">
      <c r="A23" s="55"/>
      <c r="B23" s="314"/>
      <c r="C23" s="49" t="s">
        <v>40</v>
      </c>
      <c r="D23" s="7" t="s">
        <v>1393</v>
      </c>
      <c r="E23" s="8"/>
      <c r="F23" s="5" t="s">
        <v>1390</v>
      </c>
      <c r="G23" s="641" t="s">
        <v>1394</v>
      </c>
      <c r="H23" s="49">
        <v>6</v>
      </c>
      <c r="I23" s="49">
        <v>6</v>
      </c>
      <c r="J23" s="49"/>
      <c r="K23" s="49"/>
    </row>
    <row r="24" ht="24" customHeight="1" spans="1:11">
      <c r="A24" s="55"/>
      <c r="B24" s="47" t="s">
        <v>186</v>
      </c>
      <c r="C24" s="49" t="s">
        <v>65</v>
      </c>
      <c r="D24" s="7" t="s">
        <v>1395</v>
      </c>
      <c r="E24" s="8"/>
      <c r="F24" s="640" t="s">
        <v>1396</v>
      </c>
      <c r="G24" s="641" t="s">
        <v>1397</v>
      </c>
      <c r="H24" s="49">
        <v>4</v>
      </c>
      <c r="I24" s="49">
        <v>4</v>
      </c>
      <c r="J24" s="49"/>
      <c r="K24" s="49"/>
    </row>
    <row r="25" ht="24" customHeight="1" spans="1:11">
      <c r="A25" s="55"/>
      <c r="B25" s="47"/>
      <c r="C25" s="49" t="s">
        <v>70</v>
      </c>
      <c r="D25" s="7" t="s">
        <v>1398</v>
      </c>
      <c r="E25" s="8"/>
      <c r="F25" s="640" t="s">
        <v>1396</v>
      </c>
      <c r="G25" s="615" t="s">
        <v>1396</v>
      </c>
      <c r="H25" s="49">
        <v>4</v>
      </c>
      <c r="I25" s="49">
        <v>4</v>
      </c>
      <c r="J25" s="49"/>
      <c r="K25" s="49"/>
    </row>
    <row r="26" ht="24" customHeight="1" spans="1:11">
      <c r="A26" s="55"/>
      <c r="B26" s="47"/>
      <c r="C26" s="49" t="s">
        <v>73</v>
      </c>
      <c r="D26" s="7" t="s">
        <v>1399</v>
      </c>
      <c r="E26" s="8"/>
      <c r="F26" s="640" t="s">
        <v>755</v>
      </c>
      <c r="G26" s="640" t="s">
        <v>755</v>
      </c>
      <c r="H26" s="49">
        <v>4</v>
      </c>
      <c r="I26" s="49">
        <v>4</v>
      </c>
      <c r="J26" s="49"/>
      <c r="K26" s="49"/>
    </row>
    <row r="27" ht="24" customHeight="1" spans="1:11">
      <c r="A27" s="55"/>
      <c r="B27" s="47"/>
      <c r="C27" s="49"/>
      <c r="D27" s="7" t="s">
        <v>1400</v>
      </c>
      <c r="E27" s="8"/>
      <c r="F27" s="640" t="s">
        <v>755</v>
      </c>
      <c r="G27" s="615" t="s">
        <v>1401</v>
      </c>
      <c r="H27" s="49">
        <v>4</v>
      </c>
      <c r="I27" s="49">
        <v>4</v>
      </c>
      <c r="J27" s="49"/>
      <c r="K27" s="49"/>
    </row>
    <row r="28" ht="24" customHeight="1" spans="1:11">
      <c r="A28" s="55"/>
      <c r="B28" s="47"/>
      <c r="C28" s="49" t="s">
        <v>192</v>
      </c>
      <c r="D28" s="7" t="s">
        <v>1402</v>
      </c>
      <c r="E28" s="8"/>
      <c r="F28" s="94" t="s">
        <v>1403</v>
      </c>
      <c r="G28" s="615" t="s">
        <v>755</v>
      </c>
      <c r="H28" s="49">
        <v>4</v>
      </c>
      <c r="I28" s="49">
        <v>4</v>
      </c>
      <c r="J28" s="49"/>
      <c r="K28" s="49"/>
    </row>
    <row r="29" ht="24" customHeight="1" spans="1:11">
      <c r="A29" s="55"/>
      <c r="B29" s="47" t="s">
        <v>194</v>
      </c>
      <c r="C29" s="49" t="s">
        <v>79</v>
      </c>
      <c r="D29" s="7" t="s">
        <v>1404</v>
      </c>
      <c r="E29" s="8"/>
      <c r="F29" s="614" t="s">
        <v>147</v>
      </c>
      <c r="G29" s="615">
        <v>95</v>
      </c>
      <c r="H29" s="49">
        <v>10</v>
      </c>
      <c r="I29" s="49">
        <v>10</v>
      </c>
      <c r="J29" s="49"/>
      <c r="K29" s="49"/>
    </row>
    <row r="30" ht="15" customHeight="1" spans="1:11">
      <c r="A30" s="74" t="s">
        <v>84</v>
      </c>
      <c r="B30" s="74"/>
      <c r="C30" s="74"/>
      <c r="D30" s="74"/>
      <c r="E30" s="74"/>
      <c r="F30" s="74"/>
      <c r="G30" s="74"/>
      <c r="H30" s="74">
        <f>SUM(H14:H29)+I6</f>
        <v>100</v>
      </c>
      <c r="I30" s="648">
        <f>SUM(I14:I29)+K6</f>
        <v>94.0487033523087</v>
      </c>
      <c r="J30" s="75"/>
      <c r="K30" s="75"/>
    </row>
    <row r="31" ht="24" customHeight="1" spans="1:11">
      <c r="A31" s="76" t="s">
        <v>198</v>
      </c>
      <c r="B31" s="77" t="s">
        <v>199</v>
      </c>
      <c r="C31" s="78"/>
      <c r="D31" s="79"/>
      <c r="E31" s="79"/>
      <c r="F31" s="79"/>
      <c r="G31" s="79"/>
      <c r="H31" s="79"/>
      <c r="I31" s="79"/>
      <c r="J31" s="79"/>
      <c r="K31" s="80"/>
    </row>
    <row r="32" ht="24" customHeight="1" spans="1:11">
      <c r="A32" s="81" t="s">
        <v>200</v>
      </c>
      <c r="B32" s="81"/>
      <c r="C32" s="82"/>
      <c r="D32" s="81"/>
      <c r="E32" s="81"/>
      <c r="F32" s="81"/>
      <c r="G32" s="81"/>
      <c r="H32" s="81"/>
      <c r="I32" s="81"/>
      <c r="J32" s="81"/>
      <c r="K32" s="81"/>
    </row>
    <row r="33" ht="51" customHeight="1" spans="1:11">
      <c r="A33" s="81" t="s">
        <v>201</v>
      </c>
      <c r="B33" s="81"/>
      <c r="C33" s="82"/>
      <c r="D33" s="81"/>
      <c r="E33" s="81"/>
      <c r="F33" s="81"/>
      <c r="G33" s="81"/>
      <c r="H33" s="81"/>
      <c r="I33" s="81"/>
      <c r="J33" s="81"/>
      <c r="K33" s="81"/>
    </row>
  </sheetData>
  <mergeCells count="76">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A30:G30"/>
    <mergeCell ref="J30:K30"/>
    <mergeCell ref="B31:K31"/>
    <mergeCell ref="A32:K32"/>
    <mergeCell ref="A33:K33"/>
    <mergeCell ref="A11:A12"/>
    <mergeCell ref="A13:A29"/>
    <mergeCell ref="B14:B20"/>
    <mergeCell ref="B21:B23"/>
    <mergeCell ref="B24:B28"/>
    <mergeCell ref="C14:C16"/>
    <mergeCell ref="C17:C19"/>
    <mergeCell ref="C26:C27"/>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9"/>
  <sheetViews>
    <sheetView zoomScale="115" zoomScaleNormal="115" workbookViewId="0">
      <selection activeCell="E18" sqref="E18:G18"/>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31.075" style="86" customWidth="1"/>
    <col min="9" max="16384" width="9" style="86"/>
  </cols>
  <sheetData>
    <row r="1" s="83" customFormat="1" ht="14.25" spans="1:8">
      <c r="A1" s="87" t="s">
        <v>248</v>
      </c>
      <c r="B1" s="88"/>
      <c r="C1" s="88"/>
      <c r="D1" s="88"/>
    </row>
    <row r="2" s="84" customFormat="1" ht="20.25" spans="1:8">
      <c r="A2" s="89" t="s">
        <v>1405</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1406</v>
      </c>
      <c r="E5" s="96"/>
      <c r="F5" s="96"/>
      <c r="G5" s="96"/>
      <c r="H5" s="97"/>
    </row>
    <row r="6" s="85" customFormat="1" ht="15" customHeight="1" spans="1:8">
      <c r="A6" s="94" t="s">
        <v>252</v>
      </c>
      <c r="B6" s="94"/>
      <c r="C6" s="94"/>
      <c r="D6" s="94"/>
      <c r="E6" s="94"/>
      <c r="F6" s="94"/>
      <c r="G6" s="94"/>
      <c r="H6" s="94"/>
    </row>
    <row r="7" s="85" customFormat="1" ht="18" customHeight="1" spans="1:8">
      <c r="A7" s="94" t="s">
        <v>253</v>
      </c>
      <c r="B7" s="94"/>
      <c r="C7" s="94"/>
      <c r="D7" s="94" t="s">
        <v>622</v>
      </c>
      <c r="E7" s="94"/>
      <c r="F7" s="94" t="s">
        <v>254</v>
      </c>
      <c r="G7" s="94" t="s">
        <v>5</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199</v>
      </c>
      <c r="F9" s="94">
        <v>0</v>
      </c>
      <c r="G9" s="94"/>
      <c r="H9" s="99">
        <v>0</v>
      </c>
    </row>
    <row r="10" s="85" customFormat="1" ht="18" customHeight="1" spans="1:8">
      <c r="A10" s="94"/>
      <c r="B10" s="94"/>
      <c r="C10" s="94"/>
      <c r="D10" s="98" t="s">
        <v>389</v>
      </c>
      <c r="E10" s="94"/>
      <c r="F10" s="94"/>
      <c r="G10" s="94"/>
      <c r="H10" s="326"/>
    </row>
    <row r="11" s="85" customFormat="1" ht="18" customHeight="1" spans="1:8">
      <c r="A11" s="94"/>
      <c r="B11" s="94"/>
      <c r="C11" s="94"/>
      <c r="D11" s="98" t="s">
        <v>651</v>
      </c>
      <c r="E11" s="94">
        <v>199</v>
      </c>
      <c r="F11" s="94">
        <v>0</v>
      </c>
      <c r="G11" s="94"/>
      <c r="H11" s="99">
        <v>0</v>
      </c>
    </row>
    <row r="12" s="85" customFormat="1" ht="18" customHeight="1" spans="1:8">
      <c r="A12" s="94"/>
      <c r="B12" s="94"/>
      <c r="C12" s="94"/>
      <c r="D12" s="101" t="s">
        <v>624</v>
      </c>
      <c r="E12" s="94"/>
      <c r="F12" s="94"/>
      <c r="G12" s="94"/>
      <c r="H12" s="99"/>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268</v>
      </c>
      <c r="F14" s="94"/>
      <c r="G14" s="94"/>
      <c r="H14" s="94"/>
    </row>
    <row r="15" s="85" customFormat="1" ht="16" customHeight="1" spans="1:8">
      <c r="A15" s="94"/>
      <c r="B15" s="94"/>
      <c r="C15" s="94"/>
      <c r="D15" s="101" t="s">
        <v>269</v>
      </c>
      <c r="E15" s="94" t="s">
        <v>268</v>
      </c>
      <c r="F15" s="94"/>
      <c r="G15" s="94"/>
      <c r="H15" s="94"/>
    </row>
    <row r="16" s="85" customFormat="1" ht="16" customHeight="1" spans="1:8">
      <c r="A16" s="94"/>
      <c r="B16" s="94"/>
      <c r="C16" s="94"/>
      <c r="D16" s="101" t="s">
        <v>271</v>
      </c>
      <c r="E16" s="94" t="s">
        <v>268</v>
      </c>
      <c r="F16" s="94"/>
      <c r="G16" s="94"/>
      <c r="H16" s="94"/>
    </row>
    <row r="17" s="85" customFormat="1" ht="16" customHeight="1" spans="1:8">
      <c r="A17" s="94"/>
      <c r="B17" s="94"/>
      <c r="C17" s="94"/>
      <c r="D17" s="101" t="s">
        <v>273</v>
      </c>
      <c r="E17" s="94" t="s">
        <v>268</v>
      </c>
      <c r="F17" s="94"/>
      <c r="G17" s="94"/>
      <c r="H17" s="94"/>
    </row>
    <row r="18" s="85" customFormat="1" ht="97" customHeight="1" spans="1:8">
      <c r="A18" s="94"/>
      <c r="B18" s="94"/>
      <c r="C18" s="94"/>
      <c r="D18" s="101" t="s">
        <v>275</v>
      </c>
      <c r="E18" s="102" t="s">
        <v>1407</v>
      </c>
      <c r="F18" s="102"/>
      <c r="G18" s="102"/>
      <c r="H18" s="102" t="s">
        <v>1408</v>
      </c>
    </row>
    <row r="19" s="85" customFormat="1" ht="16" customHeight="1" spans="1:8">
      <c r="A19" s="94"/>
      <c r="B19" s="94"/>
      <c r="C19" s="94"/>
      <c r="D19" s="101" t="s">
        <v>277</v>
      </c>
      <c r="E19" s="94" t="s">
        <v>268</v>
      </c>
      <c r="F19" s="94"/>
      <c r="G19" s="94"/>
      <c r="H19" s="94"/>
    </row>
    <row r="20" s="85" customFormat="1" ht="16" customHeight="1" spans="1:8">
      <c r="A20" s="94"/>
      <c r="B20" s="94"/>
      <c r="C20" s="94"/>
      <c r="D20" s="101" t="s">
        <v>628</v>
      </c>
      <c r="E20" s="94" t="s">
        <v>268</v>
      </c>
      <c r="F20" s="94"/>
      <c r="G20" s="94"/>
      <c r="H20" s="94"/>
    </row>
    <row r="21" s="85" customFormat="1" ht="13" customHeight="1" spans="1:8">
      <c r="A21" s="103" t="s">
        <v>281</v>
      </c>
      <c r="B21" s="104" t="s">
        <v>282</v>
      </c>
      <c r="C21" s="105"/>
      <c r="D21" s="106"/>
      <c r="E21" s="99"/>
      <c r="F21" s="107" t="s">
        <v>283</v>
      </c>
      <c r="G21" s="106"/>
      <c r="H21" s="99"/>
    </row>
    <row r="22" s="85" customFormat="1" ht="68" customHeight="1" spans="1:8">
      <c r="A22" s="108"/>
      <c r="B22" s="102" t="s">
        <v>1409</v>
      </c>
      <c r="C22" s="102"/>
      <c r="D22" s="102"/>
      <c r="E22" s="102"/>
      <c r="F22" s="102" t="s">
        <v>1410</v>
      </c>
      <c r="G22" s="102"/>
      <c r="H22" s="102"/>
    </row>
    <row r="23" s="85" customFormat="1" ht="30" customHeight="1" spans="1:8">
      <c r="A23" s="109" t="s">
        <v>38</v>
      </c>
      <c r="B23" s="94" t="s">
        <v>393</v>
      </c>
      <c r="C23" s="94" t="s">
        <v>32</v>
      </c>
      <c r="D23" s="94" t="s">
        <v>33</v>
      </c>
      <c r="E23" s="94"/>
      <c r="F23" s="94" t="s">
        <v>287</v>
      </c>
      <c r="G23" s="94" t="s">
        <v>394</v>
      </c>
      <c r="H23" s="94" t="s">
        <v>288</v>
      </c>
    </row>
    <row r="24" s="85" customFormat="1" ht="56" customHeight="1" spans="1:8">
      <c r="A24" s="110"/>
      <c r="B24" s="111" t="s">
        <v>631</v>
      </c>
      <c r="C24" s="111" t="s">
        <v>48</v>
      </c>
      <c r="D24" s="102" t="s">
        <v>1411</v>
      </c>
      <c r="E24" s="102"/>
      <c r="F24" s="596" t="s">
        <v>1412</v>
      </c>
      <c r="G24" s="94">
        <v>0</v>
      </c>
      <c r="H24" s="597" t="s">
        <v>1413</v>
      </c>
    </row>
    <row r="25" s="85" customFormat="1" ht="56" customHeight="1" spans="1:8">
      <c r="A25" s="110"/>
      <c r="B25" s="113"/>
      <c r="C25" s="111" t="s">
        <v>55</v>
      </c>
      <c r="D25" s="102" t="s">
        <v>1414</v>
      </c>
      <c r="E25" s="102"/>
      <c r="F25" s="642" t="s">
        <v>1415</v>
      </c>
      <c r="G25" s="642">
        <v>0.8797</v>
      </c>
      <c r="H25" s="599"/>
    </row>
    <row r="26" s="85" customFormat="1" ht="56" customHeight="1" spans="1:8">
      <c r="A26" s="110"/>
      <c r="B26" s="113"/>
      <c r="C26" s="111" t="s">
        <v>61</v>
      </c>
      <c r="D26" s="102" t="s">
        <v>1416</v>
      </c>
      <c r="E26" s="102"/>
      <c r="F26" s="596" t="s">
        <v>133</v>
      </c>
      <c r="G26" s="600">
        <v>0</v>
      </c>
      <c r="H26" s="599"/>
    </row>
    <row r="27" s="85" customFormat="1" ht="56" customHeight="1" spans="1:8">
      <c r="A27" s="110"/>
      <c r="B27" s="113"/>
      <c r="C27" s="111" t="s">
        <v>39</v>
      </c>
      <c r="D27" s="102" t="s">
        <v>1417</v>
      </c>
      <c r="E27" s="102"/>
      <c r="F27" s="94" t="s">
        <v>1418</v>
      </c>
      <c r="G27" s="94">
        <v>0</v>
      </c>
      <c r="H27" s="599"/>
    </row>
    <row r="28" s="85" customFormat="1" ht="56" customHeight="1" spans="1:8">
      <c r="A28" s="110"/>
      <c r="B28" s="111" t="s">
        <v>639</v>
      </c>
      <c r="C28" s="119" t="s">
        <v>233</v>
      </c>
      <c r="D28" s="102" t="s">
        <v>1419</v>
      </c>
      <c r="E28" s="102"/>
      <c r="F28" s="643" t="s">
        <v>1420</v>
      </c>
      <c r="G28" s="94">
        <v>0</v>
      </c>
      <c r="H28" s="599"/>
    </row>
    <row r="29" s="85" customFormat="1" ht="56" customHeight="1" spans="1:8">
      <c r="A29" s="110"/>
      <c r="B29" s="113"/>
      <c r="C29" s="119" t="s">
        <v>236</v>
      </c>
      <c r="D29" s="102" t="s">
        <v>1421</v>
      </c>
      <c r="E29" s="102"/>
      <c r="F29" s="643" t="s">
        <v>1396</v>
      </c>
      <c r="G29" s="643" t="s">
        <v>1396</v>
      </c>
      <c r="H29" s="599"/>
    </row>
    <row r="30" s="85" customFormat="1" ht="56" customHeight="1" spans="1:8">
      <c r="A30" s="110"/>
      <c r="B30" s="119" t="s">
        <v>78</v>
      </c>
      <c r="C30" s="122" t="s">
        <v>244</v>
      </c>
      <c r="D30" s="114" t="s">
        <v>1422</v>
      </c>
      <c r="E30" s="115"/>
      <c r="F30" s="643" t="s">
        <v>147</v>
      </c>
      <c r="G30" s="644">
        <v>0.9</v>
      </c>
      <c r="H30" s="603"/>
    </row>
    <row r="31" s="85" customFormat="1" ht="20" customHeight="1" spans="1:8">
      <c r="A31" s="94" t="s">
        <v>198</v>
      </c>
      <c r="B31" s="114" t="s">
        <v>268</v>
      </c>
      <c r="C31" s="334"/>
      <c r="D31" s="334"/>
      <c r="E31" s="334"/>
      <c r="F31" s="334"/>
      <c r="G31" s="334"/>
      <c r="H31" s="115"/>
    </row>
    <row r="32" s="85" customFormat="1" ht="39" customHeight="1" spans="1:8">
      <c r="A32" s="126" t="s">
        <v>1423</v>
      </c>
      <c r="B32" s="126"/>
      <c r="C32" s="126"/>
      <c r="D32" s="126"/>
      <c r="E32" s="126"/>
      <c r="F32" s="126"/>
      <c r="G32" s="126"/>
      <c r="H32" s="126"/>
    </row>
    <row r="33" s="85" customFormat="1" ht="47" customHeight="1" spans="1:8">
      <c r="A33" s="126"/>
      <c r="B33" s="126"/>
      <c r="C33" s="126"/>
      <c r="D33" s="126"/>
      <c r="E33" s="126"/>
      <c r="F33" s="126"/>
      <c r="G33" s="126"/>
      <c r="H33" s="126"/>
    </row>
    <row r="34" s="84" customFormat="1" ht="39" customHeight="1" spans="1:8">
      <c r="A34" s="127"/>
      <c r="B34" s="127"/>
      <c r="C34" s="127"/>
      <c r="D34" s="127"/>
      <c r="E34" s="127"/>
      <c r="F34" s="127"/>
      <c r="G34" s="127"/>
      <c r="H34" s="127"/>
    </row>
    <row r="35" s="84" customFormat="1" ht="39" customHeight="1"/>
    <row r="36" s="84" customFormat="1" ht="39" customHeight="1"/>
    <row r="37" s="84" customFormat="1" ht="39" customHeight="1"/>
    <row r="38" s="84" customFormat="1"/>
    <row r="39" s="84" customFormat="1"/>
    <row r="40" s="84" customForma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sheetData>
  <mergeCells count="44">
    <mergeCell ref="A2:H2"/>
    <mergeCell ref="A3:H3"/>
    <mergeCell ref="A4:D4"/>
    <mergeCell ref="A5:C5"/>
    <mergeCell ref="D5:H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B31:H31"/>
    <mergeCell ref="A21:A22"/>
    <mergeCell ref="A23:A30"/>
    <mergeCell ref="B24:B27"/>
    <mergeCell ref="B28:B29"/>
    <mergeCell ref="H24:H30"/>
    <mergeCell ref="A8:C12"/>
    <mergeCell ref="A13:C20"/>
    <mergeCell ref="A32:H33"/>
  </mergeCells>
  <printOptions horizontalCentered="1"/>
  <pageMargins left="0.47" right="0.47" top="0.71" bottom="0.55" header="0.51" footer="0.31"/>
  <pageSetup paperSize="9" scale="72" fitToWidth="0" orientation="portrait" horizontalDpi="600"/>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opLeftCell="A7" workbookViewId="0">
      <selection activeCell="O27" sqref="O27"/>
    </sheetView>
  </sheetViews>
  <sheetFormatPr defaultColWidth="9" defaultRowHeight="13.5"/>
  <cols>
    <col min="1" max="1" width="5.25833333333333" style="1" customWidth="1"/>
    <col min="2" max="2" width="9.55833333333333" style="1" customWidth="1"/>
    <col min="3" max="3" width="11.1833333333333" style="44" customWidth="1"/>
    <col min="4" max="4" width="11.5" style="1" customWidth="1"/>
    <col min="5" max="5" width="13.375" style="1" customWidth="1"/>
    <col min="6" max="6" width="9.275" style="1" customWidth="1"/>
    <col min="7" max="7" width="10" style="1" customWidth="1"/>
    <col min="8" max="9" width="6.75" style="1" customWidth="1"/>
    <col min="10" max="10" width="8.5" style="1" customWidth="1"/>
    <col min="11" max="11" width="11.5" style="1" customWidth="1"/>
    <col min="12" max="16384" width="9" style="1"/>
  </cols>
  <sheetData>
    <row r="1" ht="50" customHeight="1" spans="1:11">
      <c r="A1" s="46" t="s">
        <v>1374</v>
      </c>
      <c r="B1" s="46"/>
      <c r="C1" s="46"/>
      <c r="D1" s="46"/>
      <c r="E1" s="46"/>
      <c r="F1" s="46"/>
      <c r="G1" s="46"/>
      <c r="H1" s="46"/>
      <c r="I1" s="46"/>
      <c r="J1" s="46"/>
      <c r="K1" s="46"/>
    </row>
    <row r="2" ht="28" customHeight="1" spans="1:11">
      <c r="A2" s="47" t="s">
        <v>152</v>
      </c>
      <c r="B2" s="47"/>
      <c r="C2" s="636" t="s">
        <v>1424</v>
      </c>
      <c r="D2" s="636"/>
      <c r="E2" s="636"/>
      <c r="F2" s="636"/>
      <c r="G2" s="636"/>
      <c r="H2" s="636"/>
      <c r="I2" s="636"/>
      <c r="J2" s="636"/>
      <c r="K2" s="636"/>
    </row>
    <row r="3" ht="24" customHeight="1" spans="1:11">
      <c r="A3" s="47" t="s">
        <v>154</v>
      </c>
      <c r="B3" s="47"/>
      <c r="C3" s="47" t="s">
        <v>155</v>
      </c>
      <c r="D3" s="47"/>
      <c r="E3" s="47"/>
      <c r="F3" s="47"/>
      <c r="G3" s="48" t="s">
        <v>6</v>
      </c>
      <c r="H3" s="48"/>
      <c r="I3" s="47" t="s">
        <v>5</v>
      </c>
      <c r="J3" s="47"/>
      <c r="K3" s="47"/>
    </row>
    <row r="4" ht="24" customHeight="1" spans="1:11">
      <c r="A4" s="47" t="s">
        <v>157</v>
      </c>
      <c r="B4" s="47"/>
      <c r="C4" s="49"/>
      <c r="D4" s="49"/>
      <c r="E4" s="47" t="s">
        <v>8</v>
      </c>
      <c r="F4" s="47" t="s">
        <v>9</v>
      </c>
      <c r="G4" s="47" t="s">
        <v>10</v>
      </c>
      <c r="H4" s="47"/>
      <c r="I4" s="47" t="s">
        <v>11</v>
      </c>
      <c r="J4" s="47" t="s">
        <v>158</v>
      </c>
      <c r="K4" s="47" t="s">
        <v>13</v>
      </c>
    </row>
    <row r="5" ht="4" customHeight="1" spans="1:11">
      <c r="A5" s="47"/>
      <c r="B5" s="47"/>
      <c r="C5" s="49"/>
      <c r="D5" s="49"/>
      <c r="E5" s="47"/>
      <c r="F5" s="47"/>
      <c r="G5" s="47"/>
      <c r="H5" s="47"/>
      <c r="I5" s="47"/>
      <c r="J5" s="47"/>
      <c r="K5" s="47"/>
    </row>
    <row r="6" ht="24" customHeight="1" spans="1:11">
      <c r="A6" s="47"/>
      <c r="B6" s="47"/>
      <c r="C6" s="49" t="s">
        <v>159</v>
      </c>
      <c r="D6" s="50"/>
      <c r="E6" s="49" t="s">
        <v>1425</v>
      </c>
      <c r="F6" s="49">
        <v>300</v>
      </c>
      <c r="G6" s="49">
        <v>0</v>
      </c>
      <c r="H6" s="49"/>
      <c r="I6" s="49">
        <v>10</v>
      </c>
      <c r="J6" s="316">
        <v>0</v>
      </c>
      <c r="K6" s="49">
        <v>0</v>
      </c>
    </row>
    <row r="7" ht="24" customHeight="1" spans="1:11">
      <c r="A7" s="47"/>
      <c r="B7" s="47"/>
      <c r="C7" s="49" t="s">
        <v>160</v>
      </c>
      <c r="D7" s="49"/>
      <c r="E7" s="49"/>
      <c r="F7" s="49"/>
      <c r="G7" s="49"/>
      <c r="H7" s="49"/>
      <c r="I7" s="49" t="s">
        <v>161</v>
      </c>
      <c r="J7" s="49"/>
      <c r="K7" s="49" t="s">
        <v>161</v>
      </c>
    </row>
    <row r="8" ht="24" customHeight="1" spans="1:11">
      <c r="A8" s="47"/>
      <c r="B8" s="47"/>
      <c r="C8" s="52" t="s">
        <v>162</v>
      </c>
      <c r="D8" s="53"/>
      <c r="E8" s="49" t="s">
        <v>1425</v>
      </c>
      <c r="F8" s="49">
        <v>300</v>
      </c>
      <c r="G8" s="52">
        <v>0</v>
      </c>
      <c r="H8" s="53"/>
      <c r="I8" s="49">
        <v>0</v>
      </c>
      <c r="J8" s="51">
        <v>0</v>
      </c>
      <c r="K8" s="49">
        <v>0</v>
      </c>
    </row>
    <row r="9" ht="24" customHeight="1" spans="1:11">
      <c r="A9" s="47"/>
      <c r="B9" s="47"/>
      <c r="C9" s="49" t="s">
        <v>163</v>
      </c>
      <c r="D9" s="49"/>
      <c r="E9" s="49"/>
      <c r="F9" s="49"/>
      <c r="G9" s="49"/>
      <c r="H9" s="49"/>
      <c r="I9" s="49" t="s">
        <v>161</v>
      </c>
      <c r="J9" s="49"/>
      <c r="K9" s="49" t="s">
        <v>161</v>
      </c>
    </row>
    <row r="10" ht="24" customHeight="1" spans="1:11">
      <c r="A10" s="47"/>
      <c r="B10" s="47"/>
      <c r="C10" s="49" t="s">
        <v>164</v>
      </c>
      <c r="D10" s="49"/>
      <c r="E10" s="49"/>
      <c r="F10" s="49"/>
      <c r="G10" s="49"/>
      <c r="H10" s="49"/>
      <c r="I10" s="49" t="s">
        <v>161</v>
      </c>
      <c r="J10" s="49"/>
      <c r="K10" s="49" t="s">
        <v>161</v>
      </c>
    </row>
    <row r="11" ht="24" customHeight="1" spans="1:11">
      <c r="A11" s="47" t="s">
        <v>26</v>
      </c>
      <c r="B11" s="47" t="s">
        <v>27</v>
      </c>
      <c r="C11" s="47"/>
      <c r="D11" s="47"/>
      <c r="E11" s="47"/>
      <c r="F11" s="47"/>
      <c r="G11" s="47" t="s">
        <v>28</v>
      </c>
      <c r="H11" s="47"/>
      <c r="I11" s="47"/>
      <c r="J11" s="47"/>
      <c r="K11" s="47"/>
    </row>
    <row r="12" ht="45" customHeight="1" spans="1:11">
      <c r="A12" s="47"/>
      <c r="B12" s="387" t="s">
        <v>1426</v>
      </c>
      <c r="C12" s="54"/>
      <c r="D12" s="54"/>
      <c r="E12" s="54"/>
      <c r="F12" s="54"/>
      <c r="G12" s="387" t="s">
        <v>1427</v>
      </c>
      <c r="H12" s="54"/>
      <c r="I12" s="54"/>
      <c r="J12" s="54"/>
      <c r="K12" s="54"/>
    </row>
    <row r="13" ht="24" customHeight="1" spans="1:11">
      <c r="A13" s="55" t="s">
        <v>38</v>
      </c>
      <c r="B13" s="47" t="s">
        <v>31</v>
      </c>
      <c r="C13" s="47" t="s">
        <v>32</v>
      </c>
      <c r="D13" s="47" t="s">
        <v>33</v>
      </c>
      <c r="E13" s="47"/>
      <c r="F13" s="47" t="s">
        <v>167</v>
      </c>
      <c r="G13" s="47" t="s">
        <v>35</v>
      </c>
      <c r="H13" s="47" t="s">
        <v>11</v>
      </c>
      <c r="I13" s="47" t="s">
        <v>13</v>
      </c>
      <c r="J13" s="47" t="s">
        <v>168</v>
      </c>
      <c r="K13" s="47"/>
    </row>
    <row r="14" ht="24" customHeight="1" spans="1:11">
      <c r="A14" s="55"/>
      <c r="B14" s="56" t="s">
        <v>169</v>
      </c>
      <c r="C14" s="49" t="s">
        <v>48</v>
      </c>
      <c r="D14" s="7" t="s">
        <v>1379</v>
      </c>
      <c r="E14" s="8"/>
      <c r="F14" s="139">
        <v>0.12</v>
      </c>
      <c r="G14" s="317">
        <v>0.12</v>
      </c>
      <c r="H14" s="34">
        <v>10</v>
      </c>
      <c r="I14" s="317">
        <v>10</v>
      </c>
      <c r="J14" s="49"/>
      <c r="K14" s="49"/>
    </row>
    <row r="15" ht="24" customHeight="1" spans="1:11">
      <c r="A15" s="55"/>
      <c r="B15" s="61"/>
      <c r="C15" s="49"/>
      <c r="D15" s="7" t="s">
        <v>1382</v>
      </c>
      <c r="E15" s="8"/>
      <c r="F15" s="139">
        <v>0.12</v>
      </c>
      <c r="G15" s="383">
        <v>0.12</v>
      </c>
      <c r="H15" s="34">
        <v>9</v>
      </c>
      <c r="I15" s="317">
        <v>9</v>
      </c>
      <c r="J15" s="49"/>
      <c r="K15" s="49"/>
    </row>
    <row r="16" ht="24" customHeight="1" spans="1:11">
      <c r="A16" s="55"/>
      <c r="B16" s="61"/>
      <c r="C16" s="49" t="s">
        <v>55</v>
      </c>
      <c r="D16" s="7" t="s">
        <v>328</v>
      </c>
      <c r="E16" s="8"/>
      <c r="F16" s="637" t="s">
        <v>246</v>
      </c>
      <c r="G16" s="610">
        <v>1</v>
      </c>
      <c r="H16" s="49">
        <v>6</v>
      </c>
      <c r="I16" s="49">
        <v>6</v>
      </c>
      <c r="J16" s="49"/>
      <c r="K16" s="49"/>
    </row>
    <row r="17" ht="24" customHeight="1" spans="1:11">
      <c r="A17" s="55"/>
      <c r="B17" s="61"/>
      <c r="C17" s="49"/>
      <c r="D17" s="7" t="s">
        <v>1383</v>
      </c>
      <c r="E17" s="8"/>
      <c r="F17" s="638" t="s">
        <v>1384</v>
      </c>
      <c r="G17" s="610">
        <v>1</v>
      </c>
      <c r="H17" s="49">
        <v>5</v>
      </c>
      <c r="I17" s="49">
        <v>5</v>
      </c>
      <c r="J17" s="49"/>
      <c r="K17" s="49"/>
    </row>
    <row r="18" ht="24" customHeight="1" spans="1:11">
      <c r="A18" s="55"/>
      <c r="B18" s="61"/>
      <c r="C18" s="49"/>
      <c r="D18" s="7" t="s">
        <v>1385</v>
      </c>
      <c r="E18" s="8"/>
      <c r="F18" s="639" t="s">
        <v>1386</v>
      </c>
      <c r="G18" s="610">
        <v>0.01</v>
      </c>
      <c r="H18" s="49">
        <v>5</v>
      </c>
      <c r="I18" s="49">
        <v>5</v>
      </c>
      <c r="J18" s="49"/>
      <c r="K18" s="49"/>
    </row>
    <row r="19" ht="24" customHeight="1" spans="1:11">
      <c r="A19" s="55"/>
      <c r="B19" s="61"/>
      <c r="C19" s="49" t="s">
        <v>61</v>
      </c>
      <c r="D19" s="7" t="s">
        <v>1387</v>
      </c>
      <c r="E19" s="8"/>
      <c r="F19" s="640" t="s">
        <v>1388</v>
      </c>
      <c r="G19" s="615" t="s">
        <v>121</v>
      </c>
      <c r="H19" s="49">
        <v>5</v>
      </c>
      <c r="I19" s="49">
        <v>5</v>
      </c>
      <c r="J19" s="49"/>
      <c r="K19" s="49"/>
    </row>
    <row r="20" ht="24" customHeight="1" spans="1:11">
      <c r="A20" s="55"/>
      <c r="B20" s="56" t="s">
        <v>179</v>
      </c>
      <c r="C20" s="49" t="s">
        <v>180</v>
      </c>
      <c r="D20" s="7" t="s">
        <v>1389</v>
      </c>
      <c r="E20" s="8"/>
      <c r="F20" s="5" t="s">
        <v>1390</v>
      </c>
      <c r="G20" s="615" t="s">
        <v>1390</v>
      </c>
      <c r="H20" s="49">
        <v>7</v>
      </c>
      <c r="I20" s="49">
        <v>7</v>
      </c>
      <c r="J20" s="49"/>
      <c r="K20" s="49"/>
    </row>
    <row r="21" ht="24" customHeight="1" spans="1:11">
      <c r="A21" s="55"/>
      <c r="B21" s="61"/>
      <c r="C21" s="49" t="s">
        <v>183</v>
      </c>
      <c r="D21" s="7" t="s">
        <v>1391</v>
      </c>
      <c r="E21" s="8"/>
      <c r="F21" s="640" t="s">
        <v>1392</v>
      </c>
      <c r="G21" s="640">
        <v>2500</v>
      </c>
      <c r="H21" s="49">
        <v>7</v>
      </c>
      <c r="I21" s="49">
        <v>7</v>
      </c>
      <c r="J21" s="49"/>
      <c r="K21" s="49"/>
    </row>
    <row r="22" ht="24" customHeight="1" spans="1:11">
      <c r="A22" s="55"/>
      <c r="B22" s="314"/>
      <c r="C22" s="49" t="s">
        <v>40</v>
      </c>
      <c r="D22" s="7" t="s">
        <v>1393</v>
      </c>
      <c r="E22" s="8"/>
      <c r="F22" s="5" t="s">
        <v>1390</v>
      </c>
      <c r="G22" s="641" t="s">
        <v>1394</v>
      </c>
      <c r="H22" s="49">
        <v>6</v>
      </c>
      <c r="I22" s="49">
        <v>6</v>
      </c>
      <c r="J22" s="49"/>
      <c r="K22" s="49"/>
    </row>
    <row r="23" ht="24" customHeight="1" spans="1:11">
      <c r="A23" s="55"/>
      <c r="B23" s="47" t="s">
        <v>186</v>
      </c>
      <c r="C23" s="49" t="s">
        <v>65</v>
      </c>
      <c r="D23" s="7" t="s">
        <v>1395</v>
      </c>
      <c r="E23" s="8"/>
      <c r="F23" s="640" t="s">
        <v>1396</v>
      </c>
      <c r="G23" s="641" t="s">
        <v>1397</v>
      </c>
      <c r="H23" s="49">
        <v>4</v>
      </c>
      <c r="I23" s="49">
        <v>4</v>
      </c>
      <c r="J23" s="49"/>
      <c r="K23" s="49"/>
    </row>
    <row r="24" ht="24" customHeight="1" spans="1:11">
      <c r="A24" s="55"/>
      <c r="B24" s="47"/>
      <c r="C24" s="49" t="s">
        <v>70</v>
      </c>
      <c r="D24" s="7" t="s">
        <v>1398</v>
      </c>
      <c r="E24" s="8"/>
      <c r="F24" s="640" t="s">
        <v>1396</v>
      </c>
      <c r="G24" s="615" t="s">
        <v>1396</v>
      </c>
      <c r="H24" s="49">
        <v>4</v>
      </c>
      <c r="I24" s="49">
        <v>4</v>
      </c>
      <c r="J24" s="49"/>
      <c r="K24" s="49"/>
    </row>
    <row r="25" ht="24" customHeight="1" spans="1:11">
      <c r="A25" s="55"/>
      <c r="B25" s="47"/>
      <c r="C25" s="49" t="s">
        <v>73</v>
      </c>
      <c r="D25" s="7" t="s">
        <v>1399</v>
      </c>
      <c r="E25" s="8"/>
      <c r="F25" s="640" t="s">
        <v>755</v>
      </c>
      <c r="G25" s="640" t="s">
        <v>755</v>
      </c>
      <c r="H25" s="49">
        <v>4</v>
      </c>
      <c r="I25" s="49">
        <v>4</v>
      </c>
      <c r="J25" s="49"/>
      <c r="K25" s="49"/>
    </row>
    <row r="26" ht="24" customHeight="1" spans="1:11">
      <c r="A26" s="55"/>
      <c r="B26" s="47"/>
      <c r="C26" s="49"/>
      <c r="D26" s="7" t="s">
        <v>1400</v>
      </c>
      <c r="E26" s="8"/>
      <c r="F26" s="640" t="s">
        <v>755</v>
      </c>
      <c r="G26" s="615" t="s">
        <v>1401</v>
      </c>
      <c r="H26" s="49">
        <v>4</v>
      </c>
      <c r="I26" s="49">
        <v>4</v>
      </c>
      <c r="J26" s="49"/>
      <c r="K26" s="49"/>
    </row>
    <row r="27" ht="24" customHeight="1" spans="1:11">
      <c r="A27" s="55"/>
      <c r="B27" s="47"/>
      <c r="C27" s="49" t="s">
        <v>192</v>
      </c>
      <c r="D27" s="7" t="s">
        <v>1402</v>
      </c>
      <c r="E27" s="8"/>
      <c r="F27" s="94" t="s">
        <v>1403</v>
      </c>
      <c r="G27" s="615" t="s">
        <v>755</v>
      </c>
      <c r="H27" s="49">
        <v>4</v>
      </c>
      <c r="I27" s="49">
        <v>4</v>
      </c>
      <c r="J27" s="49"/>
      <c r="K27" s="49"/>
    </row>
    <row r="28" ht="24" customHeight="1" spans="1:11">
      <c r="A28" s="55"/>
      <c r="B28" s="47" t="s">
        <v>194</v>
      </c>
      <c r="C28" s="49" t="s">
        <v>79</v>
      </c>
      <c r="D28" s="7" t="s">
        <v>1404</v>
      </c>
      <c r="E28" s="8"/>
      <c r="F28" s="614" t="s">
        <v>147</v>
      </c>
      <c r="G28" s="615">
        <v>95</v>
      </c>
      <c r="H28" s="49">
        <v>10</v>
      </c>
      <c r="I28" s="49">
        <v>10</v>
      </c>
      <c r="J28" s="49"/>
      <c r="K28" s="49"/>
    </row>
    <row r="29" ht="24" customHeight="1" spans="1:11">
      <c r="A29" s="74" t="s">
        <v>84</v>
      </c>
      <c r="B29" s="74"/>
      <c r="C29" s="74"/>
      <c r="D29" s="74"/>
      <c r="E29" s="74"/>
      <c r="F29" s="74"/>
      <c r="G29" s="74"/>
      <c r="H29" s="74">
        <f>SUM(H14:H28)+I6</f>
        <v>100</v>
      </c>
      <c r="I29" s="74">
        <f>SUM(I14:I28)+K6</f>
        <v>90</v>
      </c>
      <c r="J29" s="75"/>
      <c r="K29" s="75"/>
    </row>
    <row r="30" ht="24" customHeight="1" spans="1:11">
      <c r="A30" s="76" t="s">
        <v>198</v>
      </c>
      <c r="B30" s="77" t="s">
        <v>199</v>
      </c>
      <c r="C30" s="78"/>
      <c r="D30" s="79"/>
      <c r="E30" s="79"/>
      <c r="F30" s="79"/>
      <c r="G30" s="79"/>
      <c r="H30" s="79"/>
      <c r="I30" s="79"/>
      <c r="J30" s="79"/>
      <c r="K30" s="80"/>
    </row>
    <row r="31" ht="24" customHeight="1" spans="1:11">
      <c r="A31" s="81" t="s">
        <v>200</v>
      </c>
      <c r="B31" s="81"/>
      <c r="C31" s="82"/>
      <c r="D31" s="81"/>
      <c r="E31" s="81"/>
      <c r="F31" s="81"/>
      <c r="G31" s="81"/>
      <c r="H31" s="81"/>
      <c r="I31" s="81"/>
      <c r="J31" s="81"/>
      <c r="K31" s="81"/>
    </row>
    <row r="32" ht="51" customHeight="1" spans="1:11">
      <c r="A32" s="81" t="s">
        <v>201</v>
      </c>
      <c r="B32" s="81"/>
      <c r="C32" s="82"/>
      <c r="D32" s="81"/>
      <c r="E32" s="81"/>
      <c r="F32" s="81"/>
      <c r="G32" s="81"/>
      <c r="H32" s="81"/>
      <c r="I32" s="81"/>
      <c r="J32" s="81"/>
      <c r="K32" s="81"/>
    </row>
  </sheetData>
  <mergeCells count="74">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A29:G29"/>
    <mergeCell ref="J29:K29"/>
    <mergeCell ref="B30:K30"/>
    <mergeCell ref="A31:K31"/>
    <mergeCell ref="A32:K32"/>
    <mergeCell ref="A11:A12"/>
    <mergeCell ref="A13:A28"/>
    <mergeCell ref="B14:B19"/>
    <mergeCell ref="B20:B22"/>
    <mergeCell ref="B23:B27"/>
    <mergeCell ref="C14:C15"/>
    <mergeCell ref="C16:C18"/>
    <mergeCell ref="C25:C26"/>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O15" sqref="O15"/>
    </sheetView>
  </sheetViews>
  <sheetFormatPr defaultColWidth="9" defaultRowHeight="13.5"/>
  <cols>
    <col min="1" max="1" width="5.25" style="1" customWidth="1"/>
    <col min="2" max="2" width="9" style="1"/>
    <col min="3" max="3" width="7.25" style="1" customWidth="1"/>
    <col min="4" max="4" width="9" style="1"/>
    <col min="5" max="5" width="10" style="1" customWidth="1"/>
    <col min="6" max="6" width="3.88333333333333" style="1" customWidth="1"/>
    <col min="7" max="7" width="9.63333333333333" style="1" customWidth="1"/>
    <col min="8" max="8" width="10" style="1" customWidth="1"/>
    <col min="9" max="9" width="4.63333333333333" style="1" customWidth="1"/>
    <col min="10" max="10" width="3.25" style="1" customWidth="1"/>
    <col min="11" max="11" width="6.25" style="1" customWidth="1"/>
    <col min="12" max="12" width="1" style="1" customWidth="1"/>
    <col min="13" max="13" width="8.5" style="1" customWidth="1"/>
    <col min="14" max="14" width="8.75" style="1" customWidth="1"/>
    <col min="15" max="15" width="76.5" style="631" customWidth="1"/>
    <col min="16" max="16384" width="9" style="1"/>
  </cols>
  <sheetData>
    <row r="1" ht="60" customHeight="1" spans="1:15">
      <c r="A1" s="46" t="s">
        <v>1428</v>
      </c>
      <c r="B1" s="46"/>
      <c r="C1" s="46"/>
      <c r="D1" s="46"/>
      <c r="E1" s="46"/>
      <c r="F1" s="46"/>
      <c r="G1" s="46"/>
      <c r="H1" s="46"/>
      <c r="I1" s="46"/>
      <c r="J1" s="46"/>
      <c r="K1" s="46"/>
      <c r="L1" s="46"/>
      <c r="M1" s="46"/>
      <c r="N1" s="46"/>
    </row>
    <row r="2" ht="27" customHeight="1" spans="1:15">
      <c r="A2" s="49" t="s">
        <v>152</v>
      </c>
      <c r="B2" s="49"/>
      <c r="C2" s="49" t="s">
        <v>1429</v>
      </c>
      <c r="D2" s="49"/>
      <c r="E2" s="49"/>
      <c r="F2" s="49"/>
      <c r="G2" s="49"/>
      <c r="H2" s="49"/>
      <c r="I2" s="49"/>
      <c r="J2" s="49"/>
      <c r="K2" s="49"/>
      <c r="L2" s="49"/>
      <c r="M2" s="49"/>
      <c r="N2" s="49"/>
    </row>
    <row r="3" ht="27" customHeight="1" spans="1:15">
      <c r="A3" s="49" t="s">
        <v>154</v>
      </c>
      <c r="B3" s="49"/>
      <c r="C3" s="49" t="s">
        <v>155</v>
      </c>
      <c r="D3" s="49"/>
      <c r="E3" s="49"/>
      <c r="F3" s="49"/>
      <c r="G3" s="49"/>
      <c r="H3" s="632" t="s">
        <v>6</v>
      </c>
      <c r="I3" s="632"/>
      <c r="J3" s="49" t="s">
        <v>1430</v>
      </c>
      <c r="K3" s="49"/>
      <c r="L3" s="49"/>
      <c r="M3" s="49"/>
      <c r="N3" s="49"/>
    </row>
    <row r="4" ht="21" customHeight="1" spans="1:15">
      <c r="A4" s="49" t="s">
        <v>157</v>
      </c>
      <c r="B4" s="49"/>
      <c r="C4" s="49"/>
      <c r="D4" s="49"/>
      <c r="E4" s="49" t="s">
        <v>8</v>
      </c>
      <c r="F4" s="49" t="s">
        <v>9</v>
      </c>
      <c r="G4" s="49"/>
      <c r="H4" s="49" t="s">
        <v>10</v>
      </c>
      <c r="I4" s="49"/>
      <c r="J4" s="49" t="s">
        <v>11</v>
      </c>
      <c r="K4" s="49"/>
      <c r="L4" s="49" t="s">
        <v>158</v>
      </c>
      <c r="M4" s="49"/>
      <c r="N4" s="49" t="s">
        <v>13</v>
      </c>
    </row>
    <row r="5" ht="15" customHeight="1" spans="1:15">
      <c r="A5" s="49"/>
      <c r="B5" s="49"/>
      <c r="C5" s="49"/>
      <c r="D5" s="49"/>
      <c r="E5" s="49"/>
      <c r="F5" s="49"/>
      <c r="G5" s="49"/>
      <c r="H5" s="49"/>
      <c r="I5" s="49"/>
      <c r="J5" s="49"/>
      <c r="K5" s="49"/>
      <c r="L5" s="49"/>
      <c r="M5" s="49"/>
      <c r="N5" s="49"/>
    </row>
    <row r="6" ht="32" customHeight="1" spans="1:15">
      <c r="A6" s="49"/>
      <c r="B6" s="49"/>
      <c r="C6" s="50" t="s">
        <v>159</v>
      </c>
      <c r="D6" s="50"/>
      <c r="E6" s="49">
        <v>10</v>
      </c>
      <c r="F6" s="52">
        <v>10</v>
      </c>
      <c r="G6" s="53"/>
      <c r="H6" s="52">
        <v>10</v>
      </c>
      <c r="I6" s="53"/>
      <c r="J6" s="49">
        <v>10</v>
      </c>
      <c r="K6" s="49"/>
      <c r="L6" s="51">
        <v>0.996</v>
      </c>
      <c r="M6" s="49"/>
      <c r="N6" s="49">
        <v>10</v>
      </c>
    </row>
    <row r="7" ht="32" customHeight="1" spans="1:15">
      <c r="A7" s="49"/>
      <c r="B7" s="49"/>
      <c r="C7" s="49" t="s">
        <v>160</v>
      </c>
      <c r="D7" s="49"/>
      <c r="E7" s="49"/>
      <c r="F7" s="49"/>
      <c r="G7" s="49"/>
      <c r="H7" s="49"/>
      <c r="I7" s="49"/>
      <c r="J7" s="49" t="s">
        <v>161</v>
      </c>
      <c r="K7" s="49"/>
      <c r="L7" s="49"/>
      <c r="M7" s="49"/>
      <c r="N7" s="49" t="s">
        <v>161</v>
      </c>
    </row>
    <row r="8" ht="32" customHeight="1" spans="1:15">
      <c r="A8" s="49"/>
      <c r="B8" s="49"/>
      <c r="C8" s="52" t="s">
        <v>162</v>
      </c>
      <c r="D8" s="53"/>
      <c r="E8" s="49">
        <v>10</v>
      </c>
      <c r="F8" s="52">
        <v>10</v>
      </c>
      <c r="G8" s="53"/>
      <c r="H8" s="52">
        <v>10</v>
      </c>
      <c r="I8" s="53"/>
      <c r="J8" s="49">
        <v>10</v>
      </c>
      <c r="K8" s="49"/>
      <c r="L8" s="51">
        <v>1</v>
      </c>
      <c r="M8" s="49"/>
      <c r="N8" s="49">
        <v>10</v>
      </c>
    </row>
    <row r="9" ht="32" customHeight="1" spans="1:15">
      <c r="A9" s="49"/>
      <c r="B9" s="49"/>
      <c r="C9" s="49" t="s">
        <v>163</v>
      </c>
      <c r="D9" s="49"/>
      <c r="E9" s="49"/>
      <c r="F9" s="49"/>
      <c r="G9" s="49"/>
      <c r="H9" s="49"/>
      <c r="I9" s="49"/>
      <c r="J9" s="49" t="s">
        <v>161</v>
      </c>
      <c r="K9" s="49"/>
      <c r="L9" s="49"/>
      <c r="M9" s="49"/>
      <c r="N9" s="49" t="s">
        <v>161</v>
      </c>
    </row>
    <row r="10" ht="32" customHeight="1" spans="1:15">
      <c r="A10" s="49"/>
      <c r="B10" s="49"/>
      <c r="C10" s="49" t="s">
        <v>164</v>
      </c>
      <c r="D10" s="49"/>
      <c r="E10" s="49"/>
      <c r="F10" s="49"/>
      <c r="G10" s="49"/>
      <c r="H10" s="49"/>
      <c r="I10" s="49"/>
      <c r="J10" s="49" t="s">
        <v>161</v>
      </c>
      <c r="K10" s="49"/>
      <c r="L10" s="49"/>
      <c r="M10" s="49"/>
      <c r="N10" s="49" t="s">
        <v>161</v>
      </c>
    </row>
    <row r="11" ht="32" customHeight="1" spans="1:15">
      <c r="A11" s="49" t="s">
        <v>26</v>
      </c>
      <c r="B11" s="49" t="s">
        <v>27</v>
      </c>
      <c r="C11" s="49"/>
      <c r="D11" s="49"/>
      <c r="E11" s="49"/>
      <c r="F11" s="49"/>
      <c r="G11" s="49"/>
      <c r="H11" s="49" t="s">
        <v>28</v>
      </c>
      <c r="I11" s="49"/>
      <c r="J11" s="49"/>
      <c r="K11" s="49"/>
      <c r="L11" s="49"/>
      <c r="M11" s="49"/>
      <c r="N11" s="49"/>
    </row>
    <row r="12" ht="59" customHeight="1" spans="1:15">
      <c r="A12" s="49"/>
      <c r="B12" s="50" t="s">
        <v>1431</v>
      </c>
      <c r="C12" s="50"/>
      <c r="D12" s="50"/>
      <c r="E12" s="50"/>
      <c r="F12" s="50"/>
      <c r="G12" s="50"/>
      <c r="H12" s="50" t="s">
        <v>1432</v>
      </c>
      <c r="I12" s="50"/>
      <c r="J12" s="50"/>
      <c r="K12" s="50"/>
      <c r="L12" s="50"/>
      <c r="M12" s="50"/>
      <c r="N12" s="50"/>
    </row>
    <row r="13" ht="32" customHeight="1" spans="1:15">
      <c r="A13" s="633" t="s">
        <v>38</v>
      </c>
      <c r="B13" s="49" t="s">
        <v>31</v>
      </c>
      <c r="C13" s="49" t="s">
        <v>32</v>
      </c>
      <c r="D13" s="49" t="s">
        <v>33</v>
      </c>
      <c r="E13" s="49"/>
      <c r="F13" s="49"/>
      <c r="G13" s="49" t="s">
        <v>167</v>
      </c>
      <c r="H13" s="49" t="s">
        <v>35</v>
      </c>
      <c r="I13" s="49" t="s">
        <v>11</v>
      </c>
      <c r="J13" s="49"/>
      <c r="K13" s="49" t="s">
        <v>13</v>
      </c>
      <c r="L13" s="49"/>
      <c r="M13" s="49" t="s">
        <v>168</v>
      </c>
      <c r="N13" s="49"/>
    </row>
    <row r="14" ht="23" customHeight="1" spans="1:15">
      <c r="A14" s="633"/>
      <c r="B14" s="57" t="s">
        <v>47</v>
      </c>
      <c r="C14" s="57" t="s">
        <v>48</v>
      </c>
      <c r="D14" s="74" t="s">
        <v>1433</v>
      </c>
      <c r="E14" s="74"/>
      <c r="F14" s="74"/>
      <c r="G14" s="49" t="s">
        <v>1305</v>
      </c>
      <c r="H14" s="49" t="s">
        <v>1305</v>
      </c>
      <c r="I14" s="49">
        <v>10</v>
      </c>
      <c r="J14" s="49"/>
      <c r="K14" s="49">
        <v>10</v>
      </c>
      <c r="L14" s="49"/>
      <c r="M14" s="49" t="s">
        <v>1434</v>
      </c>
      <c r="N14" s="49"/>
    </row>
    <row r="15" ht="24" customHeight="1" spans="1:15">
      <c r="A15" s="633"/>
      <c r="B15" s="62"/>
      <c r="C15" s="62"/>
      <c r="D15" s="74" t="s">
        <v>1435</v>
      </c>
      <c r="E15" s="74"/>
      <c r="F15" s="74"/>
      <c r="G15" s="49" t="s">
        <v>1436</v>
      </c>
      <c r="H15" s="49" t="s">
        <v>1437</v>
      </c>
      <c r="I15" s="49">
        <v>10</v>
      </c>
      <c r="J15" s="49"/>
      <c r="K15" s="49">
        <v>10</v>
      </c>
      <c r="L15" s="49"/>
      <c r="M15" s="49" t="s">
        <v>1434</v>
      </c>
      <c r="N15" s="49"/>
    </row>
    <row r="16" ht="22" customHeight="1" spans="1:15">
      <c r="A16" s="633"/>
      <c r="B16" s="62"/>
      <c r="C16" s="68"/>
      <c r="D16" s="64" t="s">
        <v>1438</v>
      </c>
      <c r="E16" s="65"/>
      <c r="F16" s="66"/>
      <c r="G16" s="49" t="s">
        <v>1439</v>
      </c>
      <c r="H16" s="49" t="s">
        <v>1440</v>
      </c>
      <c r="I16" s="52">
        <v>5</v>
      </c>
      <c r="J16" s="53"/>
      <c r="K16" s="346">
        <v>5</v>
      </c>
      <c r="L16" s="347"/>
      <c r="M16" s="49" t="s">
        <v>1434</v>
      </c>
      <c r="N16" s="49"/>
      <c r="O16" s="634"/>
    </row>
    <row r="17" ht="22" customHeight="1" spans="1:15">
      <c r="A17" s="633"/>
      <c r="B17" s="62"/>
      <c r="C17" s="57" t="s">
        <v>55</v>
      </c>
      <c r="D17" s="74" t="s">
        <v>1441</v>
      </c>
      <c r="E17" s="74"/>
      <c r="F17" s="74"/>
      <c r="G17" s="51" t="s">
        <v>147</v>
      </c>
      <c r="H17" s="51">
        <v>0.95</v>
      </c>
      <c r="I17" s="49">
        <v>5</v>
      </c>
      <c r="J17" s="49"/>
      <c r="K17" s="34">
        <v>5</v>
      </c>
      <c r="L17" s="34"/>
      <c r="M17" s="49" t="s">
        <v>1434</v>
      </c>
      <c r="N17" s="49"/>
    </row>
    <row r="18" ht="18" customHeight="1" spans="1:15">
      <c r="A18" s="633"/>
      <c r="B18" s="62"/>
      <c r="C18" s="68"/>
      <c r="D18" s="64" t="s">
        <v>1442</v>
      </c>
      <c r="E18" s="65"/>
      <c r="F18" s="66"/>
      <c r="G18" s="51">
        <v>1</v>
      </c>
      <c r="H18" s="51">
        <v>1</v>
      </c>
      <c r="I18" s="52">
        <v>5</v>
      </c>
      <c r="J18" s="53"/>
      <c r="K18" s="346">
        <v>5</v>
      </c>
      <c r="L18" s="347"/>
      <c r="M18" s="49" t="s">
        <v>1434</v>
      </c>
      <c r="N18" s="49"/>
    </row>
    <row r="19" ht="32" customHeight="1" spans="1:15">
      <c r="A19" s="633"/>
      <c r="B19" s="68"/>
      <c r="C19" s="49" t="s">
        <v>61</v>
      </c>
      <c r="D19" s="74" t="s">
        <v>1443</v>
      </c>
      <c r="E19" s="74"/>
      <c r="F19" s="74"/>
      <c r="G19" s="635" t="s">
        <v>1444</v>
      </c>
      <c r="H19" s="17">
        <v>1</v>
      </c>
      <c r="I19" s="49">
        <v>5</v>
      </c>
      <c r="J19" s="49"/>
      <c r="K19" s="34">
        <v>5</v>
      </c>
      <c r="L19" s="34"/>
      <c r="M19" s="49" t="s">
        <v>1434</v>
      </c>
      <c r="N19" s="49"/>
    </row>
    <row r="20" ht="32" customHeight="1" spans="1:15">
      <c r="A20" s="633"/>
      <c r="B20" s="49" t="s">
        <v>39</v>
      </c>
      <c r="C20" s="49" t="s">
        <v>180</v>
      </c>
      <c r="D20" s="74" t="s">
        <v>1445</v>
      </c>
      <c r="E20" s="74"/>
      <c r="F20" s="74"/>
      <c r="G20" s="1171" t="s">
        <v>1446</v>
      </c>
      <c r="H20" s="1171" t="s">
        <v>1446</v>
      </c>
      <c r="I20" s="49">
        <v>20</v>
      </c>
      <c r="J20" s="49"/>
      <c r="K20" s="34">
        <v>20</v>
      </c>
      <c r="L20" s="34"/>
      <c r="M20" s="49" t="s">
        <v>1434</v>
      </c>
      <c r="N20" s="49"/>
    </row>
    <row r="21" ht="32" customHeight="1" spans="1:15">
      <c r="A21" s="633"/>
      <c r="B21" s="49" t="s">
        <v>64</v>
      </c>
      <c r="C21" s="49" t="s">
        <v>70</v>
      </c>
      <c r="D21" s="74" t="s">
        <v>1447</v>
      </c>
      <c r="E21" s="74"/>
      <c r="F21" s="74"/>
      <c r="G21" s="15" t="s">
        <v>1396</v>
      </c>
      <c r="H21" s="17">
        <v>0.96</v>
      </c>
      <c r="I21" s="49">
        <v>20</v>
      </c>
      <c r="J21" s="49"/>
      <c r="K21" s="34">
        <v>20</v>
      </c>
      <c r="L21" s="34"/>
      <c r="M21" s="49" t="s">
        <v>1434</v>
      </c>
      <c r="N21" s="49"/>
      <c r="O21" s="634"/>
    </row>
    <row r="22" ht="24" customHeight="1" spans="1:15">
      <c r="A22" s="633"/>
      <c r="B22" s="57" t="s">
        <v>78</v>
      </c>
      <c r="C22" s="57" t="s">
        <v>1448</v>
      </c>
      <c r="D22" s="64" t="s">
        <v>900</v>
      </c>
      <c r="E22" s="65"/>
      <c r="F22" s="66"/>
      <c r="G22" s="15" t="s">
        <v>246</v>
      </c>
      <c r="H22" s="17">
        <v>0.98</v>
      </c>
      <c r="I22" s="52">
        <v>5</v>
      </c>
      <c r="J22" s="53"/>
      <c r="K22" s="52">
        <v>5</v>
      </c>
      <c r="L22" s="53"/>
      <c r="M22" s="49" t="s">
        <v>1434</v>
      </c>
      <c r="N22" s="49"/>
      <c r="O22" s="634"/>
    </row>
    <row r="23" ht="21" customHeight="1" spans="1:15">
      <c r="A23" s="633"/>
      <c r="B23" s="68"/>
      <c r="C23" s="68"/>
      <c r="D23" s="74" t="s">
        <v>556</v>
      </c>
      <c r="E23" s="74"/>
      <c r="F23" s="74"/>
      <c r="G23" s="15" t="s">
        <v>246</v>
      </c>
      <c r="H23" s="17">
        <v>0.99</v>
      </c>
      <c r="I23" s="49">
        <v>5</v>
      </c>
      <c r="J23" s="49"/>
      <c r="K23" s="49">
        <v>5</v>
      </c>
      <c r="L23" s="49"/>
      <c r="M23" s="49" t="s">
        <v>1434</v>
      </c>
      <c r="N23" s="49"/>
      <c r="O23" s="634"/>
    </row>
    <row r="24" ht="21" customHeight="1" spans="1:15">
      <c r="A24" s="74" t="s">
        <v>84</v>
      </c>
      <c r="B24" s="74"/>
      <c r="C24" s="74"/>
      <c r="D24" s="74"/>
      <c r="E24" s="74"/>
      <c r="F24" s="74"/>
      <c r="G24" s="74"/>
      <c r="H24" s="74"/>
      <c r="I24" s="74">
        <v>100</v>
      </c>
      <c r="J24" s="74"/>
      <c r="K24" s="74">
        <v>100</v>
      </c>
      <c r="L24" s="74"/>
      <c r="M24" s="75"/>
      <c r="N24" s="75"/>
    </row>
    <row r="25" ht="25" customHeight="1" spans="1:15">
      <c r="A25" s="76" t="s">
        <v>198</v>
      </c>
      <c r="B25" s="77" t="s">
        <v>268</v>
      </c>
      <c r="C25" s="79"/>
      <c r="D25" s="79"/>
      <c r="E25" s="79"/>
      <c r="F25" s="79"/>
      <c r="G25" s="79"/>
      <c r="H25" s="79"/>
      <c r="I25" s="79"/>
      <c r="J25" s="79"/>
      <c r="K25" s="79"/>
      <c r="L25" s="79"/>
      <c r="M25" s="79"/>
      <c r="N25" s="80"/>
    </row>
    <row r="26" spans="1:15">
      <c r="A26" s="81" t="s">
        <v>200</v>
      </c>
      <c r="B26" s="81"/>
      <c r="C26" s="81"/>
      <c r="D26" s="81"/>
      <c r="E26" s="81"/>
      <c r="F26" s="81"/>
      <c r="G26" s="81"/>
      <c r="H26" s="81"/>
      <c r="I26" s="81"/>
      <c r="J26" s="81"/>
      <c r="K26" s="81"/>
      <c r="L26" s="81"/>
      <c r="M26" s="81"/>
      <c r="N26" s="81"/>
    </row>
    <row r="27" ht="38.25" customHeight="1" spans="1:15">
      <c r="A27" s="81" t="s">
        <v>1449</v>
      </c>
      <c r="B27" s="81"/>
      <c r="C27" s="81"/>
      <c r="D27" s="81"/>
      <c r="E27" s="81"/>
      <c r="F27" s="81"/>
      <c r="G27" s="81"/>
      <c r="H27" s="81"/>
      <c r="I27" s="81"/>
      <c r="J27" s="81"/>
      <c r="K27" s="81"/>
      <c r="L27" s="81"/>
      <c r="M27" s="81"/>
      <c r="N27" s="81"/>
    </row>
    <row r="28" ht="45" customHeight="1" spans="1:15">
      <c r="A28" s="81" t="s">
        <v>1450</v>
      </c>
      <c r="B28" s="81"/>
      <c r="C28" s="81"/>
      <c r="D28" s="81"/>
      <c r="E28" s="81"/>
      <c r="F28" s="81"/>
      <c r="G28" s="81"/>
      <c r="H28" s="81"/>
      <c r="I28" s="81"/>
      <c r="J28" s="81"/>
      <c r="K28" s="81"/>
      <c r="L28" s="81"/>
      <c r="M28" s="81"/>
      <c r="N28" s="81"/>
    </row>
  </sheetData>
  <mergeCells count="103">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A24:H24"/>
    <mergeCell ref="I24:J24"/>
    <mergeCell ref="K24:L24"/>
    <mergeCell ref="M24:N24"/>
    <mergeCell ref="B25:N25"/>
    <mergeCell ref="A26:N26"/>
    <mergeCell ref="A27:N27"/>
    <mergeCell ref="A28:N28"/>
    <mergeCell ref="A11:A12"/>
    <mergeCell ref="A13:A23"/>
    <mergeCell ref="B14:B19"/>
    <mergeCell ref="B22:B23"/>
    <mergeCell ref="C14:C16"/>
    <mergeCell ref="C17:C18"/>
    <mergeCell ref="C22:C23"/>
    <mergeCell ref="E4:E5"/>
    <mergeCell ref="N4:N5"/>
    <mergeCell ref="A4:B10"/>
    <mergeCell ref="C4:D5"/>
    <mergeCell ref="F4:G5"/>
    <mergeCell ref="H4:I5"/>
    <mergeCell ref="J4:K5"/>
    <mergeCell ref="L4:M5"/>
  </mergeCells>
  <pageMargins left="0.751388888888889" right="0.751388888888889" top="1" bottom="1" header="0.5" footer="0.5"/>
  <pageSetup paperSize="9" scale="84" orientation="portrait" horizontalDpi="600"/>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7"/>
  <sheetViews>
    <sheetView zoomScale="90" zoomScaleNormal="90"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t="s">
        <v>793</v>
      </c>
      <c r="B1" s="88"/>
      <c r="C1" s="88"/>
      <c r="D1" s="88"/>
    </row>
    <row r="2" s="84" customFormat="1" ht="88" customHeight="1" spans="1:8">
      <c r="A2" s="619" t="s">
        <v>1451</v>
      </c>
      <c r="B2" s="620"/>
      <c r="C2" s="620"/>
      <c r="D2" s="620"/>
      <c r="E2" s="620"/>
      <c r="F2" s="620"/>
      <c r="G2" s="620"/>
      <c r="H2" s="62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24" customHeight="1" spans="1:8">
      <c r="A5" s="94" t="s">
        <v>250</v>
      </c>
      <c r="B5" s="94"/>
      <c r="C5" s="94"/>
      <c r="D5" s="95" t="s">
        <v>1452</v>
      </c>
      <c r="E5" s="96"/>
      <c r="F5" s="97"/>
      <c r="G5" s="94" t="s">
        <v>384</v>
      </c>
      <c r="H5" s="98" t="s">
        <v>1213</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1214</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13.32</v>
      </c>
      <c r="F9" s="94">
        <v>13.32</v>
      </c>
      <c r="G9" s="94"/>
      <c r="H9" s="100">
        <v>1</v>
      </c>
    </row>
    <row r="10" s="85" customFormat="1" ht="18" customHeight="1" spans="1:8">
      <c r="A10" s="94"/>
      <c r="B10" s="94"/>
      <c r="C10" s="94"/>
      <c r="D10" s="98" t="s">
        <v>389</v>
      </c>
      <c r="E10" s="94">
        <v>13.32</v>
      </c>
      <c r="F10" s="94">
        <v>13.32</v>
      </c>
      <c r="G10" s="94"/>
      <c r="H10" s="100">
        <v>1</v>
      </c>
    </row>
    <row r="11" s="85" customFormat="1" ht="18" customHeight="1" spans="1:8">
      <c r="A11" s="94"/>
      <c r="B11" s="94"/>
      <c r="C11" s="94"/>
      <c r="D11" s="98" t="s">
        <v>651</v>
      </c>
      <c r="E11" s="94">
        <v>0</v>
      </c>
      <c r="F11" s="94">
        <v>0</v>
      </c>
      <c r="G11" s="94"/>
      <c r="H11" s="99">
        <v>0</v>
      </c>
    </row>
    <row r="12" s="85" customFormat="1" ht="18" customHeight="1" spans="1:8">
      <c r="A12" s="94"/>
      <c r="B12" s="94"/>
      <c r="C12" s="94"/>
      <c r="D12" s="621" t="s">
        <v>624</v>
      </c>
      <c r="E12" s="330">
        <v>0</v>
      </c>
      <c r="F12" s="330">
        <v>0</v>
      </c>
      <c r="G12" s="330"/>
      <c r="H12" s="99">
        <v>0</v>
      </c>
    </row>
    <row r="13" s="85" customFormat="1" ht="16" customHeight="1" spans="1:8">
      <c r="A13" s="94" t="s">
        <v>263</v>
      </c>
      <c r="B13" s="94"/>
      <c r="C13" s="107"/>
      <c r="D13" s="101"/>
      <c r="E13" s="94" t="s">
        <v>264</v>
      </c>
      <c r="F13" s="94"/>
      <c r="G13" s="94"/>
      <c r="H13" s="99" t="s">
        <v>265</v>
      </c>
    </row>
    <row r="14" s="85" customFormat="1" ht="16" customHeight="1" spans="1:8">
      <c r="A14" s="94"/>
      <c r="B14" s="94"/>
      <c r="C14" s="107"/>
      <c r="D14" s="98" t="s">
        <v>266</v>
      </c>
      <c r="E14" s="364" t="s">
        <v>1453</v>
      </c>
      <c r="F14" s="364"/>
      <c r="G14" s="364"/>
      <c r="H14" s="99"/>
    </row>
    <row r="15" s="85" customFormat="1" ht="16" customHeight="1" spans="1:8">
      <c r="A15" s="94"/>
      <c r="B15" s="94"/>
      <c r="C15" s="107"/>
      <c r="D15" s="98" t="s">
        <v>269</v>
      </c>
      <c r="E15" s="364" t="s">
        <v>1216</v>
      </c>
      <c r="F15" s="364"/>
      <c r="G15" s="364"/>
      <c r="H15" s="99"/>
    </row>
    <row r="16" s="85" customFormat="1" ht="16" customHeight="1" spans="1:8">
      <c r="A16" s="94"/>
      <c r="B16" s="94"/>
      <c r="C16" s="107"/>
      <c r="D16" s="98" t="s">
        <v>271</v>
      </c>
      <c r="E16" s="364" t="s">
        <v>1217</v>
      </c>
      <c r="F16" s="364"/>
      <c r="G16" s="364"/>
      <c r="H16" s="99"/>
    </row>
    <row r="17" s="85" customFormat="1" ht="16" customHeight="1" spans="1:8">
      <c r="A17" s="94"/>
      <c r="B17" s="94"/>
      <c r="C17" s="107"/>
      <c r="D17" s="98" t="s">
        <v>273</v>
      </c>
      <c r="E17" s="364" t="s">
        <v>1218</v>
      </c>
      <c r="F17" s="364"/>
      <c r="G17" s="364"/>
      <c r="H17" s="99"/>
    </row>
    <row r="18" s="85" customFormat="1" ht="16" customHeight="1" spans="1:8">
      <c r="A18" s="94"/>
      <c r="B18" s="94"/>
      <c r="C18" s="107"/>
      <c r="D18" s="98" t="s">
        <v>275</v>
      </c>
      <c r="E18" s="364" t="s">
        <v>1219</v>
      </c>
      <c r="F18" s="364"/>
      <c r="G18" s="364"/>
      <c r="H18" s="99"/>
    </row>
    <row r="19" s="85" customFormat="1" ht="16" customHeight="1" spans="1:8">
      <c r="A19" s="94"/>
      <c r="B19" s="94"/>
      <c r="C19" s="107"/>
      <c r="D19" s="98" t="s">
        <v>277</v>
      </c>
      <c r="E19" s="364" t="s">
        <v>1220</v>
      </c>
      <c r="F19" s="364"/>
      <c r="G19" s="364"/>
      <c r="H19" s="99"/>
    </row>
    <row r="20" s="85" customFormat="1" ht="16" customHeight="1" spans="1:8">
      <c r="A20" s="94"/>
      <c r="B20" s="94"/>
      <c r="C20" s="107"/>
      <c r="D20" s="98" t="s">
        <v>628</v>
      </c>
      <c r="E20" s="364" t="s">
        <v>1221</v>
      </c>
      <c r="F20" s="364"/>
      <c r="G20" s="364"/>
      <c r="H20" s="99"/>
    </row>
    <row r="21" s="85" customFormat="1" ht="13" customHeight="1" spans="1:8">
      <c r="A21" s="103" t="s">
        <v>281</v>
      </c>
      <c r="B21" s="104" t="s">
        <v>282</v>
      </c>
      <c r="C21" s="105"/>
      <c r="D21" s="105"/>
      <c r="E21" s="333"/>
      <c r="F21" s="104" t="s">
        <v>283</v>
      </c>
      <c r="G21" s="105"/>
      <c r="H21" s="99"/>
    </row>
    <row r="22" s="85" customFormat="1" ht="55" customHeight="1" spans="1:8">
      <c r="A22" s="108"/>
      <c r="B22" s="102" t="s">
        <v>1454</v>
      </c>
      <c r="C22" s="102"/>
      <c r="D22" s="102"/>
      <c r="E22" s="102"/>
      <c r="F22" s="102" t="s">
        <v>1454</v>
      </c>
      <c r="G22" s="102"/>
      <c r="H22" s="102"/>
    </row>
    <row r="23" s="85" customFormat="1" ht="27" customHeight="1" spans="1:8">
      <c r="A23" s="109" t="s">
        <v>38</v>
      </c>
      <c r="B23" s="94" t="s">
        <v>393</v>
      </c>
      <c r="C23" s="94" t="s">
        <v>32</v>
      </c>
      <c r="D23" s="330" t="s">
        <v>33</v>
      </c>
      <c r="E23" s="330"/>
      <c r="F23" s="330" t="s">
        <v>287</v>
      </c>
      <c r="G23" s="330" t="s">
        <v>394</v>
      </c>
      <c r="H23" s="330" t="s">
        <v>288</v>
      </c>
    </row>
    <row r="24" s="85" customFormat="1" ht="22" customHeight="1" spans="1:8">
      <c r="A24" s="110"/>
      <c r="B24" s="111" t="s">
        <v>631</v>
      </c>
      <c r="C24" s="622" t="s">
        <v>48</v>
      </c>
      <c r="D24" s="363" t="s">
        <v>1455</v>
      </c>
      <c r="E24" s="623"/>
      <c r="F24" s="116" t="s">
        <v>1456</v>
      </c>
      <c r="G24" s="94" t="s">
        <v>1457</v>
      </c>
      <c r="H24" s="401"/>
    </row>
    <row r="25" s="85" customFormat="1" ht="22" customHeight="1" spans="1:8">
      <c r="A25" s="110"/>
      <c r="B25" s="113"/>
      <c r="C25" s="624"/>
      <c r="D25" s="363" t="s">
        <v>1274</v>
      </c>
      <c r="E25" s="623"/>
      <c r="F25" s="116" t="s">
        <v>1458</v>
      </c>
      <c r="G25" s="94" t="s">
        <v>1228</v>
      </c>
      <c r="H25" s="401"/>
    </row>
    <row r="26" s="85" customFormat="1" ht="22" customHeight="1" spans="1:8">
      <c r="A26" s="110"/>
      <c r="B26" s="113"/>
      <c r="C26" s="624"/>
      <c r="D26" s="363" t="s">
        <v>1256</v>
      </c>
      <c r="E26" s="623"/>
      <c r="F26" s="116" t="s">
        <v>1257</v>
      </c>
      <c r="G26" s="94" t="s">
        <v>1257</v>
      </c>
      <c r="H26" s="401"/>
    </row>
    <row r="27" s="85" customFormat="1" ht="22" customHeight="1" spans="1:8">
      <c r="A27" s="110"/>
      <c r="B27" s="113"/>
      <c r="C27" s="622" t="s">
        <v>55</v>
      </c>
      <c r="D27" s="363" t="s">
        <v>1261</v>
      </c>
      <c r="E27" s="623"/>
      <c r="F27" s="363" t="s">
        <v>401</v>
      </c>
      <c r="G27" s="116">
        <v>0.91</v>
      </c>
      <c r="H27" s="401"/>
    </row>
    <row r="28" s="85" customFormat="1" ht="22" customHeight="1" spans="1:8">
      <c r="A28" s="110"/>
      <c r="B28" s="113"/>
      <c r="C28" s="624"/>
      <c r="D28" s="363" t="s">
        <v>1459</v>
      </c>
      <c r="E28" s="623"/>
      <c r="F28" s="403">
        <v>1</v>
      </c>
      <c r="G28" s="116">
        <v>1</v>
      </c>
      <c r="H28" s="401"/>
    </row>
    <row r="29" s="85" customFormat="1" ht="22" customHeight="1" spans="1:8">
      <c r="A29" s="110"/>
      <c r="B29" s="113"/>
      <c r="C29" s="622" t="s">
        <v>61</v>
      </c>
      <c r="D29" s="94" t="s">
        <v>1460</v>
      </c>
      <c r="E29" s="94"/>
      <c r="F29" s="94" t="s">
        <v>121</v>
      </c>
      <c r="G29" s="94" t="s">
        <v>121</v>
      </c>
      <c r="H29" s="401"/>
    </row>
    <row r="30" s="85" customFormat="1" ht="22" customHeight="1" spans="1:8">
      <c r="A30" s="110"/>
      <c r="B30" s="113"/>
      <c r="C30" s="111" t="s">
        <v>39</v>
      </c>
      <c r="D30" s="108" t="s">
        <v>1278</v>
      </c>
      <c r="E30" s="108"/>
      <c r="F30" s="108" t="s">
        <v>1461</v>
      </c>
      <c r="G30" s="108" t="s">
        <v>1461</v>
      </c>
      <c r="H30" s="108"/>
    </row>
    <row r="31" s="85" customFormat="1" ht="28" customHeight="1" spans="1:8">
      <c r="A31" s="110"/>
      <c r="B31" s="113"/>
      <c r="C31" s="113"/>
      <c r="D31" s="625" t="s">
        <v>1265</v>
      </c>
      <c r="E31" s="626"/>
      <c r="F31" s="330" t="s">
        <v>1147</v>
      </c>
      <c r="G31" s="330" t="s">
        <v>1245</v>
      </c>
      <c r="H31" s="94"/>
    </row>
    <row r="32" s="85" customFormat="1" ht="24" customHeight="1" spans="1:8">
      <c r="A32" s="110"/>
      <c r="B32" s="111" t="s">
        <v>639</v>
      </c>
      <c r="C32" s="95" t="s">
        <v>233</v>
      </c>
      <c r="D32" s="363" t="s">
        <v>1364</v>
      </c>
      <c r="E32" s="623"/>
      <c r="F32" s="363" t="s">
        <v>139</v>
      </c>
      <c r="G32" s="363" t="s">
        <v>139</v>
      </c>
      <c r="H32" s="99"/>
    </row>
    <row r="33" s="85" customFormat="1" ht="24" customHeight="1" spans="1:8">
      <c r="A33" s="110"/>
      <c r="B33" s="113"/>
      <c r="C33" s="95"/>
      <c r="D33" s="363" t="s">
        <v>1239</v>
      </c>
      <c r="E33" s="623"/>
      <c r="F33" s="363" t="s">
        <v>703</v>
      </c>
      <c r="G33" s="363" t="s">
        <v>703</v>
      </c>
      <c r="H33" s="99"/>
    </row>
    <row r="34" s="85" customFormat="1" ht="24" customHeight="1" spans="1:8">
      <c r="A34" s="110"/>
      <c r="B34" s="113"/>
      <c r="C34" s="119" t="s">
        <v>236</v>
      </c>
      <c r="D34" s="108" t="s">
        <v>1365</v>
      </c>
      <c r="E34" s="108"/>
      <c r="F34" s="108" t="s">
        <v>1346</v>
      </c>
      <c r="G34" s="627">
        <v>0.85</v>
      </c>
      <c r="H34" s="94"/>
    </row>
    <row r="35" s="85" customFormat="1" ht="24" customHeight="1" spans="1:8">
      <c r="A35" s="110"/>
      <c r="B35" s="113"/>
      <c r="C35" s="111" t="s">
        <v>239</v>
      </c>
      <c r="D35" s="107" t="s">
        <v>1244</v>
      </c>
      <c r="E35" s="99"/>
      <c r="F35" s="94" t="s">
        <v>1147</v>
      </c>
      <c r="G35" s="94" t="s">
        <v>1245</v>
      </c>
      <c r="H35" s="94"/>
    </row>
    <row r="36" s="85" customFormat="1" ht="24" customHeight="1" spans="1:8">
      <c r="A36" s="110"/>
      <c r="B36" s="113"/>
      <c r="C36" s="111" t="s">
        <v>192</v>
      </c>
      <c r="D36" s="330" t="s">
        <v>1246</v>
      </c>
      <c r="E36" s="330"/>
      <c r="F36" s="94" t="s">
        <v>1247</v>
      </c>
      <c r="G36" s="94" t="s">
        <v>1247</v>
      </c>
      <c r="H36" s="94"/>
    </row>
    <row r="37" s="85" customFormat="1" ht="24" customHeight="1" spans="1:8">
      <c r="A37" s="110"/>
      <c r="B37" s="113" t="s">
        <v>78</v>
      </c>
      <c r="C37" s="628" t="s">
        <v>244</v>
      </c>
      <c r="D37" s="363" t="s">
        <v>1248</v>
      </c>
      <c r="E37" s="623"/>
      <c r="F37" s="99" t="s">
        <v>246</v>
      </c>
      <c r="G37" s="116">
        <v>0.96</v>
      </c>
      <c r="H37" s="94"/>
    </row>
    <row r="38" s="85" customFormat="1" ht="24" customHeight="1" spans="1:8">
      <c r="A38" s="110"/>
      <c r="B38" s="113"/>
      <c r="C38" s="629"/>
      <c r="D38" s="363" t="s">
        <v>1249</v>
      </c>
      <c r="E38" s="623"/>
      <c r="F38" s="99" t="s">
        <v>246</v>
      </c>
      <c r="G38" s="116">
        <v>0.96</v>
      </c>
      <c r="H38" s="94"/>
    </row>
    <row r="39" s="85" customFormat="1" ht="20" customHeight="1" spans="1:8">
      <c r="A39" s="94" t="s">
        <v>198</v>
      </c>
      <c r="B39" s="114" t="s">
        <v>308</v>
      </c>
      <c r="C39" s="334"/>
      <c r="D39" s="630"/>
      <c r="E39" s="630"/>
      <c r="F39" s="334"/>
      <c r="G39" s="334"/>
      <c r="H39" s="115"/>
    </row>
    <row r="40" s="85" customFormat="1" ht="39" customHeight="1" spans="1:8">
      <c r="A40" s="126" t="s">
        <v>418</v>
      </c>
      <c r="B40" s="126"/>
      <c r="C40" s="126"/>
      <c r="D40" s="126"/>
      <c r="E40" s="126"/>
      <c r="F40" s="126"/>
      <c r="G40" s="126"/>
      <c r="H40" s="126"/>
    </row>
    <row r="41" s="85" customFormat="1" ht="47" customHeight="1" spans="1:8">
      <c r="A41" s="126"/>
      <c r="B41" s="126"/>
      <c r="C41" s="126"/>
      <c r="D41" s="126"/>
      <c r="E41" s="126"/>
      <c r="F41" s="126"/>
      <c r="G41" s="126"/>
      <c r="H41" s="126"/>
    </row>
    <row r="42" s="84" customFormat="1" ht="39" customHeight="1" spans="1:8">
      <c r="A42" s="127"/>
      <c r="B42" s="127"/>
      <c r="C42" s="127"/>
      <c r="D42" s="127"/>
      <c r="E42" s="127"/>
      <c r="F42" s="127"/>
      <c r="G42" s="127"/>
      <c r="H42" s="127"/>
    </row>
    <row r="43" s="84" customFormat="1" ht="39" customHeight="1"/>
    <row r="44" s="84" customFormat="1" ht="39" customHeight="1"/>
    <row r="45" s="84" customFormat="1" ht="39" customHeigh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sheetData>
  <mergeCells count="57">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B39:H39"/>
    <mergeCell ref="A21:A22"/>
    <mergeCell ref="A23:A38"/>
    <mergeCell ref="B24:B31"/>
    <mergeCell ref="B32:B36"/>
    <mergeCell ref="B37:B38"/>
    <mergeCell ref="C24:C26"/>
    <mergeCell ref="C27:C28"/>
    <mergeCell ref="C30:C31"/>
    <mergeCell ref="C32:C33"/>
    <mergeCell ref="C37:C38"/>
    <mergeCell ref="A8:C12"/>
    <mergeCell ref="A13:C20"/>
    <mergeCell ref="A40:H41"/>
  </mergeCells>
  <printOptions horizontalCentered="1"/>
  <pageMargins left="0.47" right="0.47" top="0.71" bottom="0.55" header="0.51" footer="0.31"/>
  <pageSetup paperSize="9" scale="83" fitToWidth="0" orientation="portrait" horizontalDpi="600"/>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3"/>
  <sheetViews>
    <sheetView zoomScale="115" zoomScaleNormal="115" workbookViewId="0">
      <selection activeCell="N22" sqref="N22"/>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t="s">
        <v>248</v>
      </c>
      <c r="B1" s="88"/>
      <c r="C1" s="88"/>
      <c r="D1" s="88"/>
    </row>
    <row r="2" s="84" customFormat="1" ht="20.25" spans="1:8">
      <c r="A2" s="89" t="s">
        <v>1462</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1463</v>
      </c>
      <c r="E5" s="96"/>
      <c r="F5" s="97"/>
      <c r="G5" s="94" t="s">
        <v>384</v>
      </c>
      <c r="H5" s="98" t="s">
        <v>1464</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1430</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147.6</v>
      </c>
      <c r="F9" s="94">
        <v>147.6</v>
      </c>
      <c r="G9" s="94"/>
      <c r="H9" s="100">
        <v>1</v>
      </c>
    </row>
    <row r="10" s="85" customFormat="1" ht="18" customHeight="1" spans="1:8">
      <c r="A10" s="94"/>
      <c r="B10" s="94"/>
      <c r="C10" s="94"/>
      <c r="D10" s="98" t="s">
        <v>389</v>
      </c>
      <c r="E10" s="94">
        <v>147.6</v>
      </c>
      <c r="F10" s="94"/>
      <c r="G10" s="94"/>
      <c r="H10" s="99"/>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1465</v>
      </c>
      <c r="F14" s="94"/>
      <c r="G14" s="94"/>
      <c r="H14" s="94" t="s">
        <v>268</v>
      </c>
    </row>
    <row r="15" s="85" customFormat="1" ht="16" customHeight="1" spans="1:8">
      <c r="A15" s="94"/>
      <c r="B15" s="94"/>
      <c r="C15" s="94"/>
      <c r="D15" s="101" t="s">
        <v>269</v>
      </c>
      <c r="E15" s="94" t="s">
        <v>1466</v>
      </c>
      <c r="F15" s="94"/>
      <c r="G15" s="94"/>
      <c r="H15" s="94" t="s">
        <v>268</v>
      </c>
    </row>
    <row r="16" s="85" customFormat="1" ht="16" customHeight="1" spans="1:8">
      <c r="A16" s="94"/>
      <c r="B16" s="94"/>
      <c r="C16" s="94"/>
      <c r="D16" s="101" t="s">
        <v>271</v>
      </c>
      <c r="E16" s="94" t="s">
        <v>1467</v>
      </c>
      <c r="F16" s="94"/>
      <c r="G16" s="94"/>
      <c r="H16" s="94" t="s">
        <v>268</v>
      </c>
    </row>
    <row r="17" s="85" customFormat="1" ht="16" customHeight="1" spans="1:8">
      <c r="A17" s="94"/>
      <c r="B17" s="94"/>
      <c r="C17" s="94"/>
      <c r="D17" s="101" t="s">
        <v>273</v>
      </c>
      <c r="E17" s="94" t="s">
        <v>1468</v>
      </c>
      <c r="F17" s="94"/>
      <c r="G17" s="94"/>
      <c r="H17" s="94" t="s">
        <v>268</v>
      </c>
    </row>
    <row r="18" s="85" customFormat="1" ht="16" customHeight="1" spans="1:8">
      <c r="A18" s="94"/>
      <c r="B18" s="94"/>
      <c r="C18" s="94"/>
      <c r="D18" s="101" t="s">
        <v>275</v>
      </c>
      <c r="E18" s="180" t="s">
        <v>1469</v>
      </c>
      <c r="F18" s="180"/>
      <c r="G18" s="180"/>
      <c r="H18" s="94" t="s">
        <v>268</v>
      </c>
    </row>
    <row r="19" s="85" customFormat="1" ht="16" customHeight="1" spans="1:8">
      <c r="A19" s="94"/>
      <c r="B19" s="94"/>
      <c r="C19" s="94"/>
      <c r="D19" s="101" t="s">
        <v>277</v>
      </c>
      <c r="E19" s="94" t="s">
        <v>1470</v>
      </c>
      <c r="F19" s="94"/>
      <c r="G19" s="94"/>
      <c r="H19" s="94" t="s">
        <v>268</v>
      </c>
    </row>
    <row r="20" s="85" customFormat="1" ht="16" customHeight="1" spans="1:8">
      <c r="A20" s="94"/>
      <c r="B20" s="94"/>
      <c r="C20" s="94"/>
      <c r="D20" s="101" t="s">
        <v>628</v>
      </c>
      <c r="E20" s="94" t="s">
        <v>1471</v>
      </c>
      <c r="F20" s="94"/>
      <c r="G20" s="94"/>
      <c r="H20" s="94" t="s">
        <v>268</v>
      </c>
    </row>
    <row r="21" s="85" customFormat="1" ht="13" customHeight="1" spans="1:8">
      <c r="A21" s="103" t="s">
        <v>281</v>
      </c>
      <c r="B21" s="104" t="s">
        <v>282</v>
      </c>
      <c r="C21" s="105"/>
      <c r="D21" s="106"/>
      <c r="E21" s="99"/>
      <c r="F21" s="107" t="s">
        <v>283</v>
      </c>
      <c r="G21" s="106"/>
      <c r="H21" s="99"/>
    </row>
    <row r="22" s="85" customFormat="1" ht="55" customHeight="1" spans="1:8">
      <c r="A22" s="108"/>
      <c r="B22" s="102" t="s">
        <v>1472</v>
      </c>
      <c r="C22" s="102"/>
      <c r="D22" s="102"/>
      <c r="E22" s="102"/>
      <c r="F22" s="130" t="s">
        <v>1473</v>
      </c>
      <c r="G22" s="130"/>
      <c r="H22" s="130"/>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102" t="s">
        <v>1474</v>
      </c>
      <c r="E24" s="102"/>
      <c r="F24" s="616">
        <v>111</v>
      </c>
      <c r="G24" s="102">
        <v>111</v>
      </c>
      <c r="H24" s="94" t="s">
        <v>268</v>
      </c>
    </row>
    <row r="25" s="85" customFormat="1" ht="14" customHeight="1" spans="1:8">
      <c r="A25" s="110"/>
      <c r="B25" s="113"/>
      <c r="C25" s="111" t="s">
        <v>55</v>
      </c>
      <c r="D25" s="102" t="s">
        <v>1475</v>
      </c>
      <c r="E25" s="102"/>
      <c r="F25" s="617" t="s">
        <v>246</v>
      </c>
      <c r="G25" s="617">
        <v>0.76</v>
      </c>
      <c r="H25" s="94" t="s">
        <v>1476</v>
      </c>
    </row>
    <row r="26" s="85" customFormat="1" ht="14" customHeight="1" spans="1:8">
      <c r="A26" s="110"/>
      <c r="B26" s="113"/>
      <c r="C26" s="113"/>
      <c r="D26" s="114" t="s">
        <v>1477</v>
      </c>
      <c r="E26" s="115"/>
      <c r="F26" s="617" t="s">
        <v>147</v>
      </c>
      <c r="G26" s="617">
        <v>1</v>
      </c>
      <c r="H26" s="94" t="s">
        <v>268</v>
      </c>
    </row>
    <row r="27" s="85" customFormat="1" ht="14" customHeight="1" spans="1:8">
      <c r="A27" s="110"/>
      <c r="B27" s="113"/>
      <c r="C27" s="111" t="s">
        <v>61</v>
      </c>
      <c r="D27" s="102" t="s">
        <v>1478</v>
      </c>
      <c r="E27" s="102"/>
      <c r="F27" s="102" t="s">
        <v>1479</v>
      </c>
      <c r="G27" s="102" t="s">
        <v>1480</v>
      </c>
      <c r="H27" s="94" t="s">
        <v>268</v>
      </c>
    </row>
    <row r="28" s="85" customFormat="1" ht="14" customHeight="1" spans="1:8">
      <c r="A28" s="110"/>
      <c r="B28" s="113"/>
      <c r="C28" s="111" t="s">
        <v>39</v>
      </c>
      <c r="D28" s="102" t="s">
        <v>1481</v>
      </c>
      <c r="E28" s="102"/>
      <c r="F28" s="102" t="s">
        <v>1482</v>
      </c>
      <c r="G28" s="102">
        <v>3</v>
      </c>
      <c r="H28" s="94" t="s">
        <v>268</v>
      </c>
    </row>
    <row r="29" s="85" customFormat="1" ht="14" customHeight="1" spans="1:8">
      <c r="A29" s="110"/>
      <c r="B29" s="113"/>
      <c r="C29" s="119" t="s">
        <v>236</v>
      </c>
      <c r="D29" s="102" t="s">
        <v>1483</v>
      </c>
      <c r="E29" s="102"/>
      <c r="F29" s="102" t="s">
        <v>1484</v>
      </c>
      <c r="G29" s="618" t="s">
        <v>1485</v>
      </c>
      <c r="H29" s="94" t="s">
        <v>268</v>
      </c>
    </row>
    <row r="30" s="85" customFormat="1" ht="24" customHeight="1" spans="1:8">
      <c r="A30" s="110"/>
      <c r="B30" s="113"/>
      <c r="C30" s="119"/>
      <c r="D30" s="114" t="s">
        <v>1486</v>
      </c>
      <c r="E30" s="115"/>
      <c r="F30" s="102" t="s">
        <v>641</v>
      </c>
      <c r="G30" s="102" t="s">
        <v>1487</v>
      </c>
      <c r="H30" s="94" t="s">
        <v>268</v>
      </c>
    </row>
    <row r="31" s="85" customFormat="1" ht="14" customHeight="1" spans="1:8">
      <c r="A31" s="110"/>
      <c r="B31" s="113"/>
      <c r="C31" s="111" t="s">
        <v>192</v>
      </c>
      <c r="D31" s="102" t="s">
        <v>1488</v>
      </c>
      <c r="E31" s="102"/>
      <c r="F31" s="102" t="s">
        <v>1489</v>
      </c>
      <c r="G31" s="618" t="s">
        <v>1490</v>
      </c>
      <c r="H31" s="94" t="s">
        <v>268</v>
      </c>
    </row>
    <row r="32" s="85" customFormat="1" ht="14" customHeight="1" spans="1:8">
      <c r="A32" s="110"/>
      <c r="B32" s="113" t="s">
        <v>78</v>
      </c>
      <c r="C32" s="122" t="s">
        <v>244</v>
      </c>
      <c r="D32" s="114" t="s">
        <v>1491</v>
      </c>
      <c r="E32" s="115"/>
      <c r="F32" s="102" t="s">
        <v>223</v>
      </c>
      <c r="G32" s="617">
        <v>0.99</v>
      </c>
      <c r="H32" s="94" t="s">
        <v>268</v>
      </c>
    </row>
    <row r="33" s="85" customFormat="1" ht="14" customHeight="1" spans="1:8">
      <c r="A33" s="110"/>
      <c r="B33" s="113"/>
      <c r="C33" s="123"/>
      <c r="D33" s="114" t="s">
        <v>1492</v>
      </c>
      <c r="E33" s="115"/>
      <c r="F33" s="102" t="s">
        <v>246</v>
      </c>
      <c r="G33" s="617">
        <v>0.98</v>
      </c>
      <c r="H33" s="94" t="s">
        <v>268</v>
      </c>
    </row>
    <row r="34" s="85" customFormat="1" ht="14" customHeight="1" spans="1:8">
      <c r="A34" s="125"/>
      <c r="B34" s="117"/>
      <c r="C34" s="96" t="s">
        <v>1493</v>
      </c>
      <c r="D34" s="94"/>
      <c r="E34" s="94"/>
      <c r="F34" s="94"/>
      <c r="G34" s="98"/>
      <c r="H34" s="94"/>
    </row>
    <row r="35" s="85" customFormat="1" ht="20" customHeight="1" spans="1:8">
      <c r="A35" s="94" t="s">
        <v>198</v>
      </c>
      <c r="B35" s="114" t="s">
        <v>268</v>
      </c>
      <c r="C35" s="334"/>
      <c r="D35" s="334"/>
      <c r="E35" s="334"/>
      <c r="F35" s="334"/>
      <c r="G35" s="334"/>
      <c r="H35" s="115"/>
    </row>
    <row r="36" s="85" customFormat="1" ht="39" customHeight="1" spans="1:8">
      <c r="A36" s="126" t="s">
        <v>418</v>
      </c>
      <c r="B36" s="126"/>
      <c r="C36" s="126"/>
      <c r="D36" s="126"/>
      <c r="E36" s="126"/>
      <c r="F36" s="126"/>
      <c r="G36" s="126"/>
      <c r="H36" s="126"/>
    </row>
    <row r="37" s="85" customFormat="1" ht="47" customHeight="1" spans="1:8">
      <c r="A37" s="126"/>
      <c r="B37" s="126"/>
      <c r="C37" s="126"/>
      <c r="D37" s="126"/>
      <c r="E37" s="126"/>
      <c r="F37" s="126"/>
      <c r="G37" s="126"/>
      <c r="H37" s="126"/>
    </row>
    <row r="38" s="84" customFormat="1" ht="39" customHeight="1" spans="1:8">
      <c r="A38" s="127"/>
      <c r="B38" s="127"/>
      <c r="C38" s="127"/>
      <c r="D38" s="127"/>
      <c r="E38" s="127"/>
      <c r="F38" s="127"/>
      <c r="G38" s="127"/>
      <c r="H38" s="127"/>
    </row>
    <row r="39" s="84" customFormat="1" ht="39" customHeight="1"/>
    <row r="40" s="84" customFormat="1" ht="39" customHeight="1"/>
    <row r="41" s="84" customFormat="1" ht="39" customHeigh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sheetData>
  <mergeCells count="51">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B35:H35"/>
    <mergeCell ref="A21:A22"/>
    <mergeCell ref="A23:A34"/>
    <mergeCell ref="B24:B28"/>
    <mergeCell ref="B29:B31"/>
    <mergeCell ref="B32:B34"/>
    <mergeCell ref="C25:C26"/>
    <mergeCell ref="C29:C30"/>
    <mergeCell ref="C32:C33"/>
    <mergeCell ref="A8:C12"/>
    <mergeCell ref="A13:C20"/>
    <mergeCell ref="A36:H37"/>
  </mergeCells>
  <printOptions horizontalCentered="1"/>
  <pageMargins left="0.47" right="0.47" top="0.71" bottom="0.55" header="0.51" footer="0.31"/>
  <pageSetup paperSize="9" scale="83" fitToWidth="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showGridLines="0" workbookViewId="0">
      <selection activeCell="D5" sqref="D5:I5"/>
    </sheetView>
  </sheetViews>
  <sheetFormatPr defaultColWidth="8.875" defaultRowHeight="13.5"/>
  <cols>
    <col min="1" max="1" width="7.625" customWidth="1"/>
    <col min="2" max="2" width="10.375" customWidth="1"/>
    <col min="3" max="3" width="13.375" customWidth="1"/>
    <col min="4" max="4" width="16" customWidth="1"/>
    <col min="5" max="7" width="10.625" customWidth="1"/>
    <col min="8" max="8" width="14.875" customWidth="1"/>
    <col min="9" max="9" width="14.375" customWidth="1"/>
  </cols>
  <sheetData>
    <row r="1" s="769" customFormat="1" ht="24" customHeight="1" spans="1:9">
      <c r="A1" s="770"/>
      <c r="B1" s="771"/>
      <c r="C1" s="771"/>
      <c r="D1" s="771"/>
    </row>
    <row r="2" ht="37" customHeight="1" spans="1:9">
      <c r="A2" s="772" t="s">
        <v>0</v>
      </c>
      <c r="B2" s="773"/>
      <c r="C2" s="773"/>
      <c r="D2" s="773"/>
      <c r="E2" s="773"/>
      <c r="F2" s="773"/>
      <c r="G2" s="773"/>
      <c r="H2" s="773"/>
      <c r="I2" s="773"/>
    </row>
    <row r="3" ht="23" customHeight="1" spans="1:9">
      <c r="A3" s="774" t="s">
        <v>210</v>
      </c>
      <c r="B3" s="774"/>
      <c r="C3" s="774"/>
      <c r="D3" s="774"/>
      <c r="E3" s="774"/>
      <c r="F3" s="774"/>
      <c r="G3" s="774"/>
      <c r="H3" s="774"/>
      <c r="I3" s="774"/>
    </row>
    <row r="4" ht="9.95" customHeight="1" spans="1:9">
      <c r="A4" s="775"/>
      <c r="B4" s="775"/>
      <c r="C4" s="775"/>
      <c r="D4" s="775"/>
      <c r="E4" s="775"/>
      <c r="F4" s="775"/>
      <c r="G4" s="775"/>
      <c r="H4" s="775"/>
      <c r="I4" s="775"/>
    </row>
    <row r="5" ht="22" customHeight="1" spans="1:9">
      <c r="A5" s="776" t="s">
        <v>2</v>
      </c>
      <c r="B5" s="776"/>
      <c r="C5" s="776"/>
      <c r="D5" s="777" t="s">
        <v>211</v>
      </c>
      <c r="E5" s="778"/>
      <c r="F5" s="778"/>
      <c r="G5" s="778"/>
      <c r="H5" s="778"/>
      <c r="I5" s="779"/>
    </row>
    <row r="6" ht="18.95" customHeight="1" spans="1:9">
      <c r="A6" s="776" t="s">
        <v>4</v>
      </c>
      <c r="B6" s="776"/>
      <c r="C6" s="776"/>
      <c r="D6" s="780" t="s">
        <v>5</v>
      </c>
      <c r="E6" s="780"/>
      <c r="F6" s="780"/>
      <c r="G6" s="776" t="s">
        <v>6</v>
      </c>
      <c r="H6" s="776" t="s">
        <v>156</v>
      </c>
      <c r="I6" s="776"/>
    </row>
    <row r="7" ht="18.95" customHeight="1" spans="1:9">
      <c r="A7" s="781" t="s">
        <v>157</v>
      </c>
      <c r="B7" s="782"/>
      <c r="C7" s="833"/>
      <c r="D7" s="780" t="s">
        <v>8</v>
      </c>
      <c r="E7" s="780" t="s">
        <v>9</v>
      </c>
      <c r="F7" s="780" t="s">
        <v>10</v>
      </c>
      <c r="G7" s="780" t="s">
        <v>11</v>
      </c>
      <c r="H7" s="776" t="s">
        <v>158</v>
      </c>
      <c r="I7" s="776" t="s">
        <v>13</v>
      </c>
    </row>
    <row r="8" ht="18.95" customHeight="1" spans="1:9">
      <c r="A8" s="785"/>
      <c r="B8" s="786"/>
      <c r="C8" s="1100" t="s">
        <v>15</v>
      </c>
      <c r="D8" s="1101">
        <v>8</v>
      </c>
      <c r="E8" s="1101">
        <v>8</v>
      </c>
      <c r="F8" s="1101">
        <v>7.86</v>
      </c>
      <c r="G8" s="776">
        <v>10</v>
      </c>
      <c r="H8" s="1102" t="s">
        <v>212</v>
      </c>
      <c r="I8" s="776">
        <v>9</v>
      </c>
    </row>
    <row r="9" ht="18.95" customHeight="1" spans="1:9">
      <c r="A9" s="785"/>
      <c r="B9" s="786"/>
      <c r="C9" s="789" t="s">
        <v>20</v>
      </c>
      <c r="D9" s="1101">
        <v>8</v>
      </c>
      <c r="E9" s="1101">
        <v>8</v>
      </c>
      <c r="F9" s="1101">
        <v>7.86</v>
      </c>
      <c r="G9" s="776">
        <v>10</v>
      </c>
      <c r="H9" s="1102" t="s">
        <v>212</v>
      </c>
      <c r="I9" s="776">
        <v>9</v>
      </c>
    </row>
    <row r="10" ht="18.95" customHeight="1" spans="1:9">
      <c r="A10" s="790"/>
      <c r="B10" s="791"/>
      <c r="C10" s="789" t="s">
        <v>164</v>
      </c>
      <c r="D10" s="1072"/>
      <c r="E10" s="1103"/>
      <c r="F10" s="1103"/>
      <c r="G10" s="1103"/>
      <c r="H10" s="776"/>
      <c r="I10" s="776"/>
    </row>
    <row r="11" ht="18.95" customHeight="1" spans="1:9">
      <c r="A11" s="792" t="s">
        <v>26</v>
      </c>
      <c r="B11" s="793" t="s">
        <v>27</v>
      </c>
      <c r="C11" s="794"/>
      <c r="D11" s="794"/>
      <c r="E11" s="794"/>
      <c r="F11" s="795"/>
      <c r="G11" s="777" t="s">
        <v>28</v>
      </c>
      <c r="H11" s="778"/>
      <c r="I11" s="779"/>
    </row>
    <row r="12" ht="54" customHeight="1" spans="1:9">
      <c r="A12" s="792"/>
      <c r="B12" s="1104" t="s">
        <v>213</v>
      </c>
      <c r="C12" s="1104"/>
      <c r="D12" s="1104"/>
      <c r="E12" s="1104"/>
      <c r="F12" s="1104"/>
      <c r="G12" s="835" t="s">
        <v>214</v>
      </c>
      <c r="H12" s="835"/>
      <c r="I12" s="835"/>
    </row>
    <row r="13" customFormat="1" ht="18" customHeight="1" spans="1:9">
      <c r="A13" s="796" t="s">
        <v>38</v>
      </c>
      <c r="B13" s="783" t="s">
        <v>31</v>
      </c>
      <c r="C13" s="783" t="s">
        <v>32</v>
      </c>
      <c r="D13" s="783" t="s">
        <v>33</v>
      </c>
      <c r="E13" s="783" t="s">
        <v>167</v>
      </c>
      <c r="F13" s="797" t="s">
        <v>35</v>
      </c>
      <c r="G13" s="783" t="s">
        <v>11</v>
      </c>
      <c r="H13" s="798" t="s">
        <v>13</v>
      </c>
      <c r="I13" s="783" t="s">
        <v>215</v>
      </c>
    </row>
    <row r="14" customFormat="1" ht="26.1" customHeight="1" spans="1:9">
      <c r="A14" s="796"/>
      <c r="B14" s="783"/>
      <c r="C14" s="783"/>
      <c r="D14" s="783"/>
      <c r="E14" s="783"/>
      <c r="F14" s="799"/>
      <c r="G14" s="783"/>
      <c r="H14" s="800"/>
      <c r="I14" s="783"/>
    </row>
    <row r="15" customFormat="1" ht="31" customHeight="1" spans="1:9">
      <c r="A15" s="796"/>
      <c r="B15" s="801" t="s">
        <v>216</v>
      </c>
      <c r="C15" s="801" t="s">
        <v>48</v>
      </c>
      <c r="D15" s="783" t="s">
        <v>217</v>
      </c>
      <c r="E15" s="783" t="s">
        <v>218</v>
      </c>
      <c r="F15" s="783">
        <v>4789</v>
      </c>
      <c r="G15" s="783">
        <v>10</v>
      </c>
      <c r="H15" s="783">
        <v>10</v>
      </c>
      <c r="I15" s="776"/>
    </row>
    <row r="16" customFormat="1" ht="31" customHeight="1" spans="1:9">
      <c r="A16" s="796"/>
      <c r="B16" s="801"/>
      <c r="C16" s="801"/>
      <c r="D16" s="783" t="s">
        <v>219</v>
      </c>
      <c r="E16" s="783" t="s">
        <v>220</v>
      </c>
      <c r="F16" s="783" t="s">
        <v>221</v>
      </c>
      <c r="G16" s="783">
        <v>10</v>
      </c>
      <c r="H16" s="783">
        <v>10</v>
      </c>
      <c r="I16" s="776"/>
    </row>
    <row r="17" customFormat="1" ht="27" customHeight="1" spans="1:9">
      <c r="A17" s="796"/>
      <c r="B17" s="801"/>
      <c r="C17" s="801" t="s">
        <v>55</v>
      </c>
      <c r="D17" s="783" t="s">
        <v>222</v>
      </c>
      <c r="E17" s="139" t="s">
        <v>223</v>
      </c>
      <c r="F17" s="151">
        <v>1</v>
      </c>
      <c r="G17" s="776">
        <v>5</v>
      </c>
      <c r="H17" s="776">
        <v>5</v>
      </c>
      <c r="I17" s="776"/>
    </row>
    <row r="18" customFormat="1" ht="43" customHeight="1" spans="1:9">
      <c r="A18" s="796"/>
      <c r="B18" s="801"/>
      <c r="C18" s="801"/>
      <c r="D18" s="783" t="s">
        <v>224</v>
      </c>
      <c r="E18" s="151">
        <v>1</v>
      </c>
      <c r="F18" s="151">
        <v>1</v>
      </c>
      <c r="G18" s="776">
        <v>5</v>
      </c>
      <c r="H18" s="776">
        <v>5</v>
      </c>
      <c r="I18" s="776"/>
    </row>
    <row r="19" customFormat="1" ht="43" customHeight="1" spans="1:9">
      <c r="A19" s="796"/>
      <c r="B19" s="801"/>
      <c r="C19" s="804" t="s">
        <v>61</v>
      </c>
      <c r="D19" s="783" t="s">
        <v>225</v>
      </c>
      <c r="E19" s="1105" t="s">
        <v>226</v>
      </c>
      <c r="F19" s="783" t="s">
        <v>227</v>
      </c>
      <c r="G19" s="776">
        <v>5</v>
      </c>
      <c r="H19" s="776">
        <v>5</v>
      </c>
      <c r="I19" s="776"/>
    </row>
    <row r="20" customFormat="1" ht="30" customHeight="1" spans="1:9">
      <c r="A20" s="796"/>
      <c r="B20" s="801"/>
      <c r="C20" s="805"/>
      <c r="D20" s="783" t="s">
        <v>228</v>
      </c>
      <c r="E20" s="1106">
        <v>1</v>
      </c>
      <c r="F20" s="1107" t="s">
        <v>212</v>
      </c>
      <c r="G20" s="776">
        <v>5</v>
      </c>
      <c r="H20" s="776">
        <v>4</v>
      </c>
      <c r="I20" s="776"/>
    </row>
    <row r="21" customFormat="1" ht="38" customHeight="1" spans="1:9">
      <c r="A21" s="796"/>
      <c r="B21" s="801" t="s">
        <v>39</v>
      </c>
      <c r="C21" s="1108" t="s">
        <v>180</v>
      </c>
      <c r="D21" s="783" t="s">
        <v>229</v>
      </c>
      <c r="E21" s="1105" t="s">
        <v>230</v>
      </c>
      <c r="F21" s="1109" t="s">
        <v>231</v>
      </c>
      <c r="G21" s="776">
        <v>20</v>
      </c>
      <c r="H21" s="776">
        <v>20</v>
      </c>
      <c r="I21" s="776"/>
    </row>
    <row r="22" customFormat="1" ht="29" customHeight="1" spans="1:9">
      <c r="A22" s="796"/>
      <c r="B22" s="801" t="s">
        <v>232</v>
      </c>
      <c r="C22" s="801" t="s">
        <v>233</v>
      </c>
      <c r="D22" s="783" t="s">
        <v>234</v>
      </c>
      <c r="E22" s="1108" t="s">
        <v>235</v>
      </c>
      <c r="F22" s="1108" t="s">
        <v>235</v>
      </c>
      <c r="G22" s="776">
        <v>5</v>
      </c>
      <c r="H22" s="776">
        <v>5</v>
      </c>
      <c r="I22" s="776"/>
    </row>
    <row r="23" customFormat="1" ht="38" customHeight="1" spans="1:9">
      <c r="A23" s="796"/>
      <c r="B23" s="801"/>
      <c r="C23" s="804" t="s">
        <v>236</v>
      </c>
      <c r="D23" s="783" t="s">
        <v>237</v>
      </c>
      <c r="E23" s="1108" t="s">
        <v>238</v>
      </c>
      <c r="F23" s="1108" t="s">
        <v>238</v>
      </c>
      <c r="G23" s="776">
        <v>5</v>
      </c>
      <c r="H23" s="776">
        <v>5</v>
      </c>
      <c r="I23" s="776"/>
    </row>
    <row r="24" customFormat="1" ht="30" customHeight="1" spans="1:9">
      <c r="A24" s="796"/>
      <c r="B24" s="801"/>
      <c r="C24" s="801" t="s">
        <v>239</v>
      </c>
      <c r="D24" s="1110" t="s">
        <v>240</v>
      </c>
      <c r="E24" s="1108" t="s">
        <v>241</v>
      </c>
      <c r="F24" s="1108" t="s">
        <v>241</v>
      </c>
      <c r="G24" s="776">
        <v>5</v>
      </c>
      <c r="H24" s="776">
        <v>5</v>
      </c>
      <c r="I24" s="780"/>
    </row>
    <row r="25" customFormat="1" ht="39" customHeight="1" spans="1:9">
      <c r="A25" s="796"/>
      <c r="B25" s="801"/>
      <c r="C25" s="801" t="s">
        <v>242</v>
      </c>
      <c r="D25" s="783" t="s">
        <v>243</v>
      </c>
      <c r="E25" s="1108" t="s">
        <v>241</v>
      </c>
      <c r="F25" s="1108" t="s">
        <v>241</v>
      </c>
      <c r="G25" s="776">
        <v>5</v>
      </c>
      <c r="H25" s="776">
        <v>5</v>
      </c>
      <c r="I25" s="807"/>
    </row>
    <row r="26" customFormat="1" ht="33" customHeight="1" spans="1:9">
      <c r="A26" s="796"/>
      <c r="B26" s="801" t="s">
        <v>78</v>
      </c>
      <c r="C26" s="801" t="s">
        <v>244</v>
      </c>
      <c r="D26" s="783" t="s">
        <v>245</v>
      </c>
      <c r="E26" s="1108" t="s">
        <v>246</v>
      </c>
      <c r="F26" s="788">
        <v>0.95</v>
      </c>
      <c r="G26" s="776">
        <v>10</v>
      </c>
      <c r="H26" s="776">
        <v>10</v>
      </c>
      <c r="I26" s="807"/>
    </row>
    <row r="27" customFormat="1" ht="22" customHeight="1" spans="1:9">
      <c r="A27" s="776" t="s">
        <v>84</v>
      </c>
      <c r="B27" s="776"/>
      <c r="C27" s="776"/>
      <c r="D27" s="776"/>
      <c r="E27" s="776"/>
      <c r="F27" s="776"/>
      <c r="G27" s="776">
        <v>100</v>
      </c>
      <c r="H27" s="776">
        <v>98</v>
      </c>
      <c r="I27" s="807"/>
    </row>
    <row r="28" ht="15.95" customHeight="1" spans="1:9">
      <c r="A28" s="23" t="s">
        <v>198</v>
      </c>
      <c r="B28" s="173" t="s">
        <v>199</v>
      </c>
      <c r="C28" s="174"/>
      <c r="D28" s="174"/>
      <c r="E28" s="174"/>
      <c r="F28" s="174"/>
      <c r="G28" s="174"/>
      <c r="H28" s="174"/>
      <c r="I28" s="175"/>
    </row>
    <row r="29" ht="15.95" customHeight="1" spans="1:9">
      <c r="A29" s="176" t="s">
        <v>247</v>
      </c>
      <c r="B29" s="177"/>
      <c r="C29" s="177"/>
      <c r="D29" s="177"/>
      <c r="E29" s="177"/>
      <c r="F29" s="177"/>
      <c r="G29" s="177"/>
      <c r="H29" s="177"/>
      <c r="I29" s="177"/>
    </row>
    <row r="30" ht="15.95" customHeight="1" spans="1:9">
      <c r="A30" s="177"/>
      <c r="B30" s="177"/>
      <c r="C30" s="177"/>
      <c r="D30" s="177"/>
      <c r="E30" s="177"/>
      <c r="F30" s="177"/>
      <c r="G30" s="177"/>
      <c r="H30" s="177"/>
      <c r="I30" s="177"/>
    </row>
    <row r="31" ht="72" customHeight="1" spans="1:9">
      <c r="A31" s="177"/>
      <c r="B31" s="177"/>
      <c r="C31" s="177"/>
      <c r="D31" s="177"/>
      <c r="E31" s="177"/>
      <c r="F31" s="177"/>
      <c r="G31" s="177"/>
      <c r="H31" s="177"/>
      <c r="I31" s="177"/>
    </row>
  </sheetData>
  <mergeCells count="30">
    <mergeCell ref="A2:I2"/>
    <mergeCell ref="A3:I3"/>
    <mergeCell ref="A5:C5"/>
    <mergeCell ref="D5:I5"/>
    <mergeCell ref="A6:C6"/>
    <mergeCell ref="D6:F6"/>
    <mergeCell ref="H6:I6"/>
    <mergeCell ref="B11:F11"/>
    <mergeCell ref="G11:I11"/>
    <mergeCell ref="B12:F12"/>
    <mergeCell ref="G12:I12"/>
    <mergeCell ref="A27:F27"/>
    <mergeCell ref="B28:I28"/>
    <mergeCell ref="A11:A12"/>
    <mergeCell ref="A13:A26"/>
    <mergeCell ref="B13:B14"/>
    <mergeCell ref="B15:B20"/>
    <mergeCell ref="B22:B25"/>
    <mergeCell ref="C13:C14"/>
    <mergeCell ref="C15:C16"/>
    <mergeCell ref="C17:C18"/>
    <mergeCell ref="C19:C20"/>
    <mergeCell ref="D13:D14"/>
    <mergeCell ref="E13:E14"/>
    <mergeCell ref="F13:F14"/>
    <mergeCell ref="G13:G14"/>
    <mergeCell ref="H13:H14"/>
    <mergeCell ref="I13:I14"/>
    <mergeCell ref="A7:B10"/>
    <mergeCell ref="A29:I31"/>
  </mergeCells>
  <printOptions horizontalCentered="1"/>
  <pageMargins left="0.196850393700787" right="0.078740157480315" top="0.78740157480315" bottom="0.708661417322835" header="0.196850393700787" footer="0.31496062992126"/>
  <pageSetup paperSize="9" scale="82" orientation="portrait"/>
  <headerFooter alignWithMargins="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8"/>
  <sheetViews>
    <sheetView zoomScale="115" zoomScaleNormal="115" workbookViewId="0">
      <selection activeCell="D5" sqref="D5:F5"/>
    </sheetView>
  </sheetViews>
  <sheetFormatPr defaultColWidth="9" defaultRowHeight="13.5" outlineLevelCol="7"/>
  <cols>
    <col min="1" max="1" width="4.625" style="86" customWidth="1"/>
    <col min="2" max="2" width="5.75" style="86" customWidth="1"/>
    <col min="3" max="3" width="10.9833333333333" style="86" customWidth="1"/>
    <col min="4" max="4" width="17.925" style="86" customWidth="1"/>
    <col min="5" max="5" width="10.325" style="86" customWidth="1"/>
    <col min="6" max="6" width="13.0333333333333" style="86" customWidth="1"/>
    <col min="7" max="7" width="10.425" style="86" customWidth="1"/>
    <col min="8" max="8" width="17.3833333333333" style="86" customWidth="1"/>
    <col min="9" max="16384" width="9" style="86"/>
  </cols>
  <sheetData>
    <row r="1" s="83" customFormat="1" ht="14.25" spans="1:8">
      <c r="A1" s="87" t="s">
        <v>248</v>
      </c>
      <c r="B1" s="88"/>
      <c r="C1" s="88"/>
      <c r="D1" s="88"/>
    </row>
    <row r="2" s="84" customFormat="1" ht="20.25" spans="1:8">
      <c r="A2" s="89" t="s">
        <v>1494</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30" customHeight="1" spans="1:8">
      <c r="A5" s="94" t="s">
        <v>250</v>
      </c>
      <c r="B5" s="94"/>
      <c r="C5" s="94"/>
      <c r="D5" s="95" t="s">
        <v>1495</v>
      </c>
      <c r="E5" s="96"/>
      <c r="F5" s="97"/>
      <c r="G5" s="94" t="s">
        <v>384</v>
      </c>
      <c r="H5" s="94" t="s">
        <v>1496</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5</v>
      </c>
      <c r="H7" s="94"/>
    </row>
    <row r="8" s="85" customFormat="1" ht="37" customHeight="1" spans="1:8">
      <c r="A8" s="94" t="s">
        <v>256</v>
      </c>
      <c r="B8" s="94"/>
      <c r="C8" s="94"/>
      <c r="D8" s="98"/>
      <c r="E8" s="94" t="s">
        <v>257</v>
      </c>
      <c r="F8" s="94" t="s">
        <v>258</v>
      </c>
      <c r="G8" s="94"/>
      <c r="H8" s="99" t="s">
        <v>388</v>
      </c>
    </row>
    <row r="9" s="85" customFormat="1" ht="18" customHeight="1" spans="1:8">
      <c r="A9" s="94"/>
      <c r="B9" s="94"/>
      <c r="C9" s="94"/>
      <c r="D9" s="98" t="s">
        <v>15</v>
      </c>
      <c r="E9" s="94">
        <v>5594</v>
      </c>
      <c r="F9" s="94">
        <v>3347.27</v>
      </c>
      <c r="G9" s="94"/>
      <c r="H9" s="608">
        <f>F9/E9*100%</f>
        <v>0.598367894172327</v>
      </c>
    </row>
    <row r="10" s="85" customFormat="1" ht="18" customHeight="1" spans="1:8">
      <c r="A10" s="94"/>
      <c r="B10" s="94"/>
      <c r="C10" s="94"/>
      <c r="D10" s="98" t="s">
        <v>389</v>
      </c>
      <c r="E10" s="94">
        <v>5594</v>
      </c>
      <c r="F10" s="94">
        <v>3347.27</v>
      </c>
      <c r="G10" s="94"/>
      <c r="H10" s="608">
        <f>F10/E10*100%</f>
        <v>0.598367894172327</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1497</v>
      </c>
      <c r="F14" s="94"/>
      <c r="G14" s="94"/>
      <c r="H14" s="94"/>
    </row>
    <row r="15" s="85" customFormat="1" ht="16" customHeight="1" spans="1:8">
      <c r="A15" s="94"/>
      <c r="B15" s="94"/>
      <c r="C15" s="94"/>
      <c r="D15" s="101" t="s">
        <v>269</v>
      </c>
      <c r="E15" s="94" t="s">
        <v>1498</v>
      </c>
      <c r="F15" s="94"/>
      <c r="G15" s="94"/>
      <c r="H15" s="94"/>
    </row>
    <row r="16" s="85" customFormat="1" ht="16" customHeight="1" spans="1:8">
      <c r="A16" s="94"/>
      <c r="B16" s="94"/>
      <c r="C16" s="94"/>
      <c r="D16" s="101" t="s">
        <v>271</v>
      </c>
      <c r="E16" s="94" t="s">
        <v>1499</v>
      </c>
      <c r="F16" s="94"/>
      <c r="G16" s="94"/>
      <c r="H16" s="94"/>
    </row>
    <row r="17" s="85" customFormat="1" ht="16" customHeight="1" spans="1:8">
      <c r="A17" s="94"/>
      <c r="B17" s="94"/>
      <c r="C17" s="94"/>
      <c r="D17" s="101" t="s">
        <v>273</v>
      </c>
      <c r="E17" s="94" t="s">
        <v>1500</v>
      </c>
      <c r="F17" s="94"/>
      <c r="G17" s="94"/>
      <c r="H17" s="94"/>
    </row>
    <row r="18" s="85" customFormat="1" ht="16" customHeight="1" spans="1:8">
      <c r="A18" s="94"/>
      <c r="B18" s="94"/>
      <c r="C18" s="94"/>
      <c r="D18" s="101" t="s">
        <v>275</v>
      </c>
      <c r="E18" s="94" t="s">
        <v>1501</v>
      </c>
      <c r="F18" s="94"/>
      <c r="G18" s="94"/>
      <c r="H18" s="94"/>
    </row>
    <row r="19" s="85" customFormat="1" ht="16" customHeight="1" spans="1:8">
      <c r="A19" s="94"/>
      <c r="B19" s="94"/>
      <c r="C19" s="94"/>
      <c r="D19" s="101" t="s">
        <v>277</v>
      </c>
      <c r="E19" s="94" t="s">
        <v>1502</v>
      </c>
      <c r="F19" s="94"/>
      <c r="G19" s="94"/>
      <c r="H19" s="94"/>
    </row>
    <row r="20" s="85" customFormat="1" ht="16" customHeight="1" spans="1:8">
      <c r="A20" s="94"/>
      <c r="B20" s="94"/>
      <c r="C20" s="94"/>
      <c r="D20" s="101" t="s">
        <v>628</v>
      </c>
      <c r="E20" s="94" t="s">
        <v>1503</v>
      </c>
      <c r="F20" s="94"/>
      <c r="G20" s="94"/>
      <c r="H20" s="94"/>
    </row>
    <row r="21" s="85" customFormat="1" ht="13" customHeight="1" spans="1:8">
      <c r="A21" s="103" t="s">
        <v>281</v>
      </c>
      <c r="B21" s="104" t="s">
        <v>282</v>
      </c>
      <c r="C21" s="105"/>
      <c r="D21" s="106"/>
      <c r="E21" s="99"/>
      <c r="F21" s="107" t="s">
        <v>283</v>
      </c>
      <c r="G21" s="106"/>
      <c r="H21" s="99"/>
    </row>
    <row r="22" s="85" customFormat="1" ht="55" customHeight="1" spans="1:8">
      <c r="A22" s="108"/>
      <c r="B22" s="102" t="s">
        <v>1504</v>
      </c>
      <c r="C22" s="102"/>
      <c r="D22" s="102"/>
      <c r="E22" s="102"/>
      <c r="F22" s="98" t="s">
        <v>1505</v>
      </c>
      <c r="G22" s="98"/>
      <c r="H22" s="98"/>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7" t="s">
        <v>1379</v>
      </c>
      <c r="E24" s="8"/>
      <c r="F24" s="143">
        <v>1</v>
      </c>
      <c r="G24" s="34">
        <v>0.51</v>
      </c>
      <c r="H24" s="94"/>
    </row>
    <row r="25" s="85" customFormat="1" ht="14" customHeight="1" spans="1:8">
      <c r="A25" s="110"/>
      <c r="B25" s="113"/>
      <c r="C25" s="113"/>
      <c r="D25" s="7" t="s">
        <v>1381</v>
      </c>
      <c r="E25" s="8"/>
      <c r="F25" s="143">
        <v>1.3</v>
      </c>
      <c r="G25" s="34">
        <v>1.52</v>
      </c>
      <c r="H25" s="94"/>
    </row>
    <row r="26" s="85" customFormat="1" ht="14" customHeight="1" spans="1:8">
      <c r="A26" s="110"/>
      <c r="B26" s="113"/>
      <c r="C26" s="113"/>
      <c r="D26" s="7" t="s">
        <v>1382</v>
      </c>
      <c r="E26" s="8"/>
      <c r="F26" s="143">
        <v>2.3</v>
      </c>
      <c r="G26" s="609">
        <f>G24+G25</f>
        <v>2.03</v>
      </c>
      <c r="H26" s="94"/>
    </row>
    <row r="27" s="85" customFormat="1" ht="14" customHeight="1" spans="1:8">
      <c r="A27" s="110"/>
      <c r="B27" s="113"/>
      <c r="C27" s="111" t="s">
        <v>55</v>
      </c>
      <c r="D27" s="7" t="s">
        <v>328</v>
      </c>
      <c r="E27" s="8"/>
      <c r="F27" s="49" t="s">
        <v>246</v>
      </c>
      <c r="G27" s="610">
        <v>1</v>
      </c>
      <c r="H27" s="94"/>
    </row>
    <row r="28" s="85" customFormat="1" ht="14" customHeight="1" spans="1:8">
      <c r="A28" s="110"/>
      <c r="B28" s="113"/>
      <c r="C28" s="113"/>
      <c r="D28" s="7" t="s">
        <v>1383</v>
      </c>
      <c r="E28" s="8"/>
      <c r="F28" s="611" t="s">
        <v>1384</v>
      </c>
      <c r="G28" s="610">
        <v>1</v>
      </c>
      <c r="H28" s="94"/>
    </row>
    <row r="29" s="85" customFormat="1" ht="14" customHeight="1" spans="1:8">
      <c r="A29" s="110"/>
      <c r="B29" s="113"/>
      <c r="C29" s="117"/>
      <c r="D29" s="7" t="s">
        <v>1385</v>
      </c>
      <c r="E29" s="8"/>
      <c r="F29" s="612" t="s">
        <v>1386</v>
      </c>
      <c r="G29" s="613">
        <v>0.003</v>
      </c>
      <c r="H29" s="94"/>
    </row>
    <row r="30" s="85" customFormat="1" ht="14" customHeight="1" spans="1:8">
      <c r="A30" s="110"/>
      <c r="B30" s="113"/>
      <c r="C30" s="111" t="s">
        <v>61</v>
      </c>
      <c r="D30" s="7" t="s">
        <v>1387</v>
      </c>
      <c r="E30" s="8"/>
      <c r="F30" s="614" t="s">
        <v>1388</v>
      </c>
      <c r="G30" s="615" t="s">
        <v>121</v>
      </c>
      <c r="H30" s="94"/>
    </row>
    <row r="31" s="85" customFormat="1" ht="14" customHeight="1" spans="1:8">
      <c r="A31" s="110"/>
      <c r="B31" s="113"/>
      <c r="C31" s="111" t="s">
        <v>39</v>
      </c>
      <c r="D31" s="7" t="s">
        <v>1389</v>
      </c>
      <c r="E31" s="8"/>
      <c r="F31" s="146" t="s">
        <v>1390</v>
      </c>
      <c r="G31" s="615" t="s">
        <v>1390</v>
      </c>
      <c r="H31" s="94"/>
    </row>
    <row r="32" s="85" customFormat="1" ht="14" customHeight="1" spans="1:8">
      <c r="A32" s="110"/>
      <c r="B32" s="113"/>
      <c r="C32" s="113"/>
      <c r="D32" s="7" t="s">
        <v>1391</v>
      </c>
      <c r="E32" s="8"/>
      <c r="F32" s="614" t="s">
        <v>1392</v>
      </c>
      <c r="G32" s="614">
        <v>2422</v>
      </c>
      <c r="H32" s="94"/>
    </row>
    <row r="33" s="85" customFormat="1" ht="14" customHeight="1" spans="1:8">
      <c r="A33" s="110"/>
      <c r="B33" s="113"/>
      <c r="C33" s="117"/>
      <c r="D33" s="7" t="s">
        <v>1393</v>
      </c>
      <c r="E33" s="8"/>
      <c r="F33" s="146" t="s">
        <v>1390</v>
      </c>
      <c r="G33" s="146" t="s">
        <v>1390</v>
      </c>
      <c r="H33" s="94"/>
    </row>
    <row r="34" s="85" customFormat="1" ht="14" customHeight="1" spans="1:8">
      <c r="A34" s="110"/>
      <c r="B34" s="111" t="s">
        <v>639</v>
      </c>
      <c r="C34" s="119" t="s">
        <v>233</v>
      </c>
      <c r="D34" s="7" t="s">
        <v>1395</v>
      </c>
      <c r="E34" s="8"/>
      <c r="F34" s="614" t="s">
        <v>1396</v>
      </c>
      <c r="G34" s="146" t="s">
        <v>1396</v>
      </c>
      <c r="H34" s="94"/>
    </row>
    <row r="35" s="85" customFormat="1" ht="14" customHeight="1" spans="1:8">
      <c r="A35" s="110"/>
      <c r="B35" s="113"/>
      <c r="C35" s="119" t="s">
        <v>236</v>
      </c>
      <c r="D35" s="7" t="s">
        <v>1398</v>
      </c>
      <c r="E35" s="8"/>
      <c r="F35" s="614" t="s">
        <v>1396</v>
      </c>
      <c r="G35" s="615" t="s">
        <v>1396</v>
      </c>
      <c r="H35" s="94"/>
    </row>
    <row r="36" s="85" customFormat="1" ht="14" customHeight="1" spans="1:8">
      <c r="A36" s="110"/>
      <c r="B36" s="113"/>
      <c r="C36" s="111" t="s">
        <v>239</v>
      </c>
      <c r="D36" s="7" t="s">
        <v>1399</v>
      </c>
      <c r="E36" s="8"/>
      <c r="F36" s="614" t="s">
        <v>755</v>
      </c>
      <c r="G36" s="614" t="s">
        <v>755</v>
      </c>
      <c r="H36" s="94"/>
    </row>
    <row r="37" s="85" customFormat="1" ht="14" customHeight="1" spans="1:8">
      <c r="A37" s="110"/>
      <c r="B37" s="113"/>
      <c r="C37" s="113"/>
      <c r="D37" s="7" t="s">
        <v>1400</v>
      </c>
      <c r="E37" s="8"/>
      <c r="F37" s="614" t="s">
        <v>755</v>
      </c>
      <c r="G37" s="615" t="s">
        <v>1401</v>
      </c>
      <c r="H37" s="94"/>
    </row>
    <row r="38" s="85" customFormat="1" ht="14" customHeight="1" spans="1:8">
      <c r="A38" s="110"/>
      <c r="B38" s="113"/>
      <c r="C38" s="111" t="s">
        <v>192</v>
      </c>
      <c r="D38" s="7" t="s">
        <v>1402</v>
      </c>
      <c r="E38" s="8"/>
      <c r="F38" s="94" t="s">
        <v>1403</v>
      </c>
      <c r="G38" s="615" t="s">
        <v>755</v>
      </c>
      <c r="H38" s="94"/>
    </row>
    <row r="39" s="85" customFormat="1" ht="14" customHeight="1" spans="1:8">
      <c r="A39" s="110"/>
      <c r="B39" s="113" t="s">
        <v>78</v>
      </c>
      <c r="C39" s="49" t="s">
        <v>192</v>
      </c>
      <c r="D39" s="7" t="s">
        <v>1404</v>
      </c>
      <c r="E39" s="8"/>
      <c r="F39" s="614" t="s">
        <v>147</v>
      </c>
      <c r="G39" s="615">
        <v>95</v>
      </c>
      <c r="H39" s="94"/>
    </row>
    <row r="40" s="85" customFormat="1" ht="20" customHeight="1" spans="1:8">
      <c r="A40" s="94" t="s">
        <v>198</v>
      </c>
      <c r="B40" s="114" t="s">
        <v>308</v>
      </c>
      <c r="C40" s="334"/>
      <c r="D40" s="334"/>
      <c r="E40" s="334"/>
      <c r="F40" s="334"/>
      <c r="G40" s="334"/>
      <c r="H40" s="115"/>
    </row>
    <row r="41" s="85" customFormat="1" ht="39" customHeight="1" spans="1:8">
      <c r="A41" s="126" t="s">
        <v>418</v>
      </c>
      <c r="B41" s="126"/>
      <c r="C41" s="126"/>
      <c r="D41" s="126"/>
      <c r="E41" s="126"/>
      <c r="F41" s="126"/>
      <c r="G41" s="126"/>
      <c r="H41" s="126"/>
    </row>
    <row r="42" s="85" customFormat="1" ht="47" customHeight="1" spans="1:8">
      <c r="A42" s="126"/>
      <c r="B42" s="126"/>
      <c r="C42" s="126"/>
      <c r="D42" s="126"/>
      <c r="E42" s="126"/>
      <c r="F42" s="126"/>
      <c r="G42" s="126"/>
      <c r="H42" s="126"/>
    </row>
    <row r="43" s="84" customFormat="1" ht="39" customHeight="1" spans="1:8">
      <c r="A43" s="127"/>
      <c r="B43" s="127"/>
      <c r="C43" s="127"/>
      <c r="D43" s="127"/>
      <c r="E43" s="127"/>
      <c r="F43" s="127"/>
      <c r="G43" s="127"/>
      <c r="H43" s="127"/>
    </row>
    <row r="44" s="84" customFormat="1" ht="39" customHeight="1"/>
    <row r="45" s="84" customFormat="1" ht="39" customHeight="1"/>
    <row r="46" s="84" customFormat="1" ht="39" customHeigh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sheetData>
  <mergeCells count="56">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B40:H40"/>
    <mergeCell ref="A21:A22"/>
    <mergeCell ref="A23:A39"/>
    <mergeCell ref="B24:B33"/>
    <mergeCell ref="B34:B38"/>
    <mergeCell ref="C24:C26"/>
    <mergeCell ref="C27:C29"/>
    <mergeCell ref="C31:C33"/>
    <mergeCell ref="C36:C37"/>
    <mergeCell ref="A8:C12"/>
    <mergeCell ref="A13:C20"/>
    <mergeCell ref="A41:H42"/>
  </mergeCells>
  <printOptions horizontalCentered="1"/>
  <pageMargins left="0.47" right="0.47" top="0.71" bottom="0.55" header="0.51" footer="0.31"/>
  <pageSetup paperSize="9" scale="95" fitToWidth="0" orientation="portrait" horizontalDpi="600"/>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8"/>
  <sheetViews>
    <sheetView zoomScale="115" zoomScaleNormal="115" workbookViewId="0">
      <selection activeCell="D5" sqref="D5:H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4.3416666666667" style="86" customWidth="1"/>
    <col min="9" max="16384" width="9" style="86"/>
  </cols>
  <sheetData>
    <row r="1" s="83" customFormat="1" ht="14.25" spans="1:8">
      <c r="A1" s="87" t="s">
        <v>248</v>
      </c>
      <c r="B1" s="88"/>
      <c r="C1" s="88"/>
      <c r="D1" s="88"/>
    </row>
    <row r="2" s="84" customFormat="1" ht="20.25" spans="1:8">
      <c r="A2" s="89" t="s">
        <v>1506</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1507</v>
      </c>
      <c r="E5" s="96"/>
      <c r="F5" s="96"/>
      <c r="G5" s="96"/>
      <c r="H5" s="97"/>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5</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f>E10+E11+E12</f>
        <v>505</v>
      </c>
      <c r="F9" s="94">
        <v>504.999</v>
      </c>
      <c r="G9" s="94"/>
      <c r="H9" s="326">
        <f t="shared" ref="H9:H12" si="0">F9/E9</f>
        <v>0.99999801980198</v>
      </c>
    </row>
    <row r="10" s="85" customFormat="1" ht="18" customHeight="1" spans="1:8">
      <c r="A10" s="94"/>
      <c r="B10" s="94"/>
      <c r="C10" s="94"/>
      <c r="D10" s="98" t="s">
        <v>389</v>
      </c>
      <c r="E10" s="94">
        <f>150+194.75+142.5</f>
        <v>487.25</v>
      </c>
      <c r="F10" s="94">
        <v>487.25</v>
      </c>
      <c r="G10" s="94"/>
      <c r="H10" s="326">
        <f t="shared" si="0"/>
        <v>1</v>
      </c>
    </row>
    <row r="11" s="85" customFormat="1" ht="18" customHeight="1" spans="1:8">
      <c r="A11" s="94"/>
      <c r="B11" s="94"/>
      <c r="C11" s="94"/>
      <c r="D11" s="98" t="s">
        <v>651</v>
      </c>
      <c r="E11" s="94">
        <f>6.15+4.5</f>
        <v>10.65</v>
      </c>
      <c r="F11" s="94">
        <v>10.65</v>
      </c>
      <c r="G11" s="94"/>
      <c r="H11" s="326">
        <f t="shared" si="0"/>
        <v>1</v>
      </c>
    </row>
    <row r="12" s="85" customFormat="1" ht="18" customHeight="1" spans="1:8">
      <c r="A12" s="94"/>
      <c r="B12" s="94"/>
      <c r="C12" s="94"/>
      <c r="D12" s="101" t="s">
        <v>624</v>
      </c>
      <c r="E12" s="94">
        <f>4.1+3</f>
        <v>7.1</v>
      </c>
      <c r="F12" s="94">
        <f>F9-F10-F11</f>
        <v>7.09900000000002</v>
      </c>
      <c r="G12" s="94"/>
      <c r="H12" s="326">
        <f t="shared" si="0"/>
        <v>0.999859154929581</v>
      </c>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268</v>
      </c>
      <c r="F14" s="94"/>
      <c r="G14" s="94"/>
      <c r="H14" s="94"/>
    </row>
    <row r="15" s="85" customFormat="1" ht="16" customHeight="1" spans="1:8">
      <c r="A15" s="94"/>
      <c r="B15" s="94"/>
      <c r="C15" s="94"/>
      <c r="D15" s="101" t="s">
        <v>269</v>
      </c>
      <c r="E15" s="94" t="s">
        <v>268</v>
      </c>
      <c r="F15" s="94"/>
      <c r="G15" s="94"/>
      <c r="H15" s="94"/>
    </row>
    <row r="16" s="85" customFormat="1" ht="16" customHeight="1" spans="1:8">
      <c r="A16" s="94"/>
      <c r="B16" s="94"/>
      <c r="C16" s="94"/>
      <c r="D16" s="101" t="s">
        <v>271</v>
      </c>
      <c r="E16" s="94" t="s">
        <v>268</v>
      </c>
      <c r="F16" s="94"/>
      <c r="G16" s="94"/>
      <c r="H16" s="94"/>
    </row>
    <row r="17" s="85" customFormat="1" ht="16" customHeight="1" spans="1:8">
      <c r="A17" s="94"/>
      <c r="B17" s="94"/>
      <c r="C17" s="94"/>
      <c r="D17" s="101" t="s">
        <v>273</v>
      </c>
      <c r="E17" s="94" t="s">
        <v>268</v>
      </c>
      <c r="F17" s="94"/>
      <c r="G17" s="94"/>
      <c r="H17" s="94"/>
    </row>
    <row r="18" s="85" customFormat="1" ht="16" customHeight="1" spans="1:8">
      <c r="A18" s="94"/>
      <c r="B18" s="94"/>
      <c r="C18" s="94"/>
      <c r="D18" s="101" t="s">
        <v>275</v>
      </c>
      <c r="E18" s="94" t="s">
        <v>268</v>
      </c>
      <c r="F18" s="94"/>
      <c r="G18" s="94"/>
      <c r="H18" s="94"/>
    </row>
    <row r="19" s="85" customFormat="1" ht="16" customHeight="1" spans="1:8">
      <c r="A19" s="94"/>
      <c r="B19" s="94"/>
      <c r="C19" s="94"/>
      <c r="D19" s="101" t="s">
        <v>277</v>
      </c>
      <c r="E19" s="94" t="s">
        <v>268</v>
      </c>
      <c r="F19" s="94"/>
      <c r="G19" s="94"/>
      <c r="H19" s="94"/>
    </row>
    <row r="20" s="85" customFormat="1" ht="16" customHeight="1" spans="1:8">
      <c r="A20" s="94"/>
      <c r="B20" s="94"/>
      <c r="C20" s="94"/>
      <c r="D20" s="101" t="s">
        <v>628</v>
      </c>
      <c r="E20" s="94" t="s">
        <v>268</v>
      </c>
      <c r="F20" s="94"/>
      <c r="G20" s="94"/>
      <c r="H20" s="94"/>
    </row>
    <row r="21" s="85" customFormat="1" ht="13" customHeight="1" spans="1:8">
      <c r="A21" s="103" t="s">
        <v>281</v>
      </c>
      <c r="B21" s="104" t="s">
        <v>282</v>
      </c>
      <c r="C21" s="105"/>
      <c r="D21" s="106"/>
      <c r="E21" s="99"/>
      <c r="F21" s="107" t="s">
        <v>283</v>
      </c>
      <c r="G21" s="106"/>
      <c r="H21" s="99"/>
    </row>
    <row r="22" s="85" customFormat="1" ht="68" customHeight="1" spans="1:8">
      <c r="A22" s="108"/>
      <c r="B22" s="102" t="s">
        <v>1508</v>
      </c>
      <c r="C22" s="102"/>
      <c r="D22" s="102"/>
      <c r="E22" s="102"/>
      <c r="F22" s="102" t="s">
        <v>1509</v>
      </c>
      <c r="G22" s="102"/>
      <c r="H22" s="102"/>
    </row>
    <row r="23" s="85" customFormat="1" ht="30" customHeight="1" spans="1:8">
      <c r="A23" s="109" t="s">
        <v>38</v>
      </c>
      <c r="B23" s="94" t="s">
        <v>393</v>
      </c>
      <c r="C23" s="94" t="s">
        <v>32</v>
      </c>
      <c r="D23" s="94" t="s">
        <v>33</v>
      </c>
      <c r="E23" s="94"/>
      <c r="F23" s="94" t="s">
        <v>287</v>
      </c>
      <c r="G23" s="94" t="s">
        <v>394</v>
      </c>
      <c r="H23" s="94" t="s">
        <v>288</v>
      </c>
    </row>
    <row r="24" s="85" customFormat="1" ht="56" customHeight="1" spans="1:8">
      <c r="A24" s="110"/>
      <c r="B24" s="111" t="s">
        <v>631</v>
      </c>
      <c r="C24" s="111" t="s">
        <v>48</v>
      </c>
      <c r="D24" s="102" t="s">
        <v>1510</v>
      </c>
      <c r="E24" s="102"/>
      <c r="F24" s="596" t="s">
        <v>1511</v>
      </c>
      <c r="G24" s="107" t="s">
        <v>1512</v>
      </c>
      <c r="H24" s="401" t="s">
        <v>268</v>
      </c>
    </row>
    <row r="25" s="85" customFormat="1" ht="56" customHeight="1" spans="1:8">
      <c r="A25" s="110"/>
      <c r="B25" s="113"/>
      <c r="C25" s="111" t="s">
        <v>55</v>
      </c>
      <c r="D25" s="102" t="s">
        <v>328</v>
      </c>
      <c r="E25" s="102"/>
      <c r="F25" s="598">
        <v>1</v>
      </c>
      <c r="G25" s="604">
        <v>1</v>
      </c>
      <c r="H25" s="401" t="s">
        <v>268</v>
      </c>
    </row>
    <row r="26" s="85" customFormat="1" ht="56" customHeight="1" spans="1:8">
      <c r="A26" s="110"/>
      <c r="B26" s="113"/>
      <c r="C26" s="111" t="s">
        <v>61</v>
      </c>
      <c r="D26" s="102" t="s">
        <v>1513</v>
      </c>
      <c r="E26" s="102"/>
      <c r="F26" s="596" t="s">
        <v>133</v>
      </c>
      <c r="G26" s="605">
        <v>1</v>
      </c>
      <c r="H26" s="401" t="s">
        <v>268</v>
      </c>
    </row>
    <row r="27" s="85" customFormat="1" ht="56" customHeight="1" spans="1:8">
      <c r="A27" s="110"/>
      <c r="B27" s="606" t="s">
        <v>39</v>
      </c>
      <c r="C27" s="111" t="s">
        <v>180</v>
      </c>
      <c r="D27" s="102" t="s">
        <v>1162</v>
      </c>
      <c r="E27" s="102"/>
      <c r="F27" s="94" t="s">
        <v>1514</v>
      </c>
      <c r="G27" s="107">
        <v>504.999</v>
      </c>
      <c r="H27" s="401" t="s">
        <v>268</v>
      </c>
    </row>
    <row r="28" s="85" customFormat="1" ht="56" customHeight="1" spans="1:8">
      <c r="A28" s="110"/>
      <c r="B28" s="111" t="s">
        <v>639</v>
      </c>
      <c r="C28" s="119" t="s">
        <v>233</v>
      </c>
      <c r="D28" s="102" t="s">
        <v>1515</v>
      </c>
      <c r="E28" s="102"/>
      <c r="F28" s="601" t="s">
        <v>1516</v>
      </c>
      <c r="G28" s="107" t="s">
        <v>1517</v>
      </c>
      <c r="H28" s="401" t="s">
        <v>268</v>
      </c>
    </row>
    <row r="29" s="85" customFormat="1" ht="56" customHeight="1" spans="1:8">
      <c r="A29" s="110"/>
      <c r="B29" s="119" t="s">
        <v>78</v>
      </c>
      <c r="C29" s="122" t="s">
        <v>244</v>
      </c>
      <c r="D29" s="114" t="s">
        <v>1448</v>
      </c>
      <c r="E29" s="115"/>
      <c r="F29" s="601" t="s">
        <v>147</v>
      </c>
      <c r="G29" s="607">
        <v>0.9</v>
      </c>
      <c r="H29" s="401" t="s">
        <v>268</v>
      </c>
    </row>
    <row r="30" s="85" customFormat="1" ht="20" customHeight="1" spans="1:8">
      <c r="A30" s="94" t="s">
        <v>198</v>
      </c>
      <c r="B30" s="114" t="s">
        <v>268</v>
      </c>
      <c r="C30" s="334"/>
      <c r="D30" s="334"/>
      <c r="E30" s="334"/>
      <c r="F30" s="334"/>
      <c r="G30" s="334"/>
      <c r="H30" s="115"/>
    </row>
    <row r="31" s="85" customFormat="1" ht="39" customHeight="1" spans="1:8">
      <c r="A31" s="126" t="s">
        <v>1423</v>
      </c>
      <c r="B31" s="126"/>
      <c r="C31" s="126"/>
      <c r="D31" s="126"/>
      <c r="E31" s="126"/>
      <c r="F31" s="126"/>
      <c r="G31" s="126"/>
      <c r="H31" s="126"/>
    </row>
    <row r="32" s="85" customFormat="1" ht="47" customHeight="1" spans="1:8">
      <c r="A32" s="126"/>
      <c r="B32" s="126"/>
      <c r="C32" s="126"/>
      <c r="D32" s="126"/>
      <c r="E32" s="126"/>
      <c r="F32" s="126"/>
      <c r="G32" s="126"/>
      <c r="H32" s="126"/>
    </row>
    <row r="33" s="84" customFormat="1" ht="39" customHeight="1" spans="1:8">
      <c r="A33" s="127"/>
      <c r="B33" s="127"/>
      <c r="C33" s="127"/>
      <c r="D33" s="127"/>
      <c r="E33" s="127"/>
      <c r="F33" s="127"/>
      <c r="G33" s="127"/>
      <c r="H33" s="127"/>
    </row>
    <row r="34" s="84" customFormat="1" ht="39" customHeight="1"/>
    <row r="35" s="84" customFormat="1" ht="39" customHeight="1"/>
    <row r="36" s="84" customFormat="1" ht="39" customHeight="1"/>
    <row r="37" s="84" customFormat="1"/>
    <row r="38" s="84" customFormat="1"/>
    <row r="39" s="84" customFormat="1"/>
    <row r="40" s="84" customForma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sheetData>
  <mergeCells count="41">
    <mergeCell ref="A2:H2"/>
    <mergeCell ref="A3:H3"/>
    <mergeCell ref="A4:D4"/>
    <mergeCell ref="A5:C5"/>
    <mergeCell ref="D5:H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B30:H30"/>
    <mergeCell ref="A21:A22"/>
    <mergeCell ref="A23:A29"/>
    <mergeCell ref="B24:B26"/>
    <mergeCell ref="A8:C12"/>
    <mergeCell ref="A13:C20"/>
    <mergeCell ref="A31:H32"/>
  </mergeCells>
  <printOptions horizontalCentered="1"/>
  <pageMargins left="0.47" right="0.47" top="0.71" bottom="0.55" header="0.51" footer="0.31"/>
  <pageSetup paperSize="9" scale="79" fitToWidth="0" orientation="portrait" horizontalDpi="600"/>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9"/>
  <sheetViews>
    <sheetView zoomScale="115" zoomScaleNormal="115" workbookViewId="0">
      <selection activeCell="D5" sqref="D5:H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7.1666666666667" style="86" customWidth="1"/>
    <col min="9" max="16384" width="9" style="86"/>
  </cols>
  <sheetData>
    <row r="1" s="83" customFormat="1" ht="14.25" spans="1:8">
      <c r="A1" s="87" t="s">
        <v>248</v>
      </c>
      <c r="B1" s="88"/>
      <c r="C1" s="88"/>
      <c r="D1" s="88"/>
    </row>
    <row r="2" s="84" customFormat="1" ht="20.25" spans="1:8">
      <c r="A2" s="89" t="s">
        <v>1518</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1519</v>
      </c>
      <c r="E5" s="96"/>
      <c r="F5" s="96"/>
      <c r="G5" s="96"/>
      <c r="H5" s="97"/>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5</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1574</v>
      </c>
      <c r="F9" s="94">
        <v>1367.209</v>
      </c>
      <c r="G9" s="94"/>
      <c r="H9" s="326">
        <f>F9/E9</f>
        <v>0.868620711562897</v>
      </c>
    </row>
    <row r="10" s="85" customFormat="1" ht="18" customHeight="1" spans="1:8">
      <c r="A10" s="94"/>
      <c r="B10" s="94"/>
      <c r="C10" s="94"/>
      <c r="D10" s="98" t="s">
        <v>389</v>
      </c>
      <c r="E10" s="94">
        <v>1574</v>
      </c>
      <c r="F10" s="94">
        <v>1367.209</v>
      </c>
      <c r="G10" s="94"/>
      <c r="H10" s="326">
        <f>F10/E10</f>
        <v>0.868620711562897</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268</v>
      </c>
      <c r="F14" s="94"/>
      <c r="G14" s="94"/>
      <c r="H14" s="94"/>
    </row>
    <row r="15" s="85" customFormat="1" ht="16" customHeight="1" spans="1:8">
      <c r="A15" s="94"/>
      <c r="B15" s="94"/>
      <c r="C15" s="94"/>
      <c r="D15" s="101" t="s">
        <v>269</v>
      </c>
      <c r="E15" s="94" t="s">
        <v>268</v>
      </c>
      <c r="F15" s="94"/>
      <c r="G15" s="94"/>
      <c r="H15" s="94"/>
    </row>
    <row r="16" s="85" customFormat="1" ht="16" customHeight="1" spans="1:8">
      <c r="A16" s="94"/>
      <c r="B16" s="94"/>
      <c r="C16" s="94"/>
      <c r="D16" s="101" t="s">
        <v>271</v>
      </c>
      <c r="E16" s="94" t="s">
        <v>268</v>
      </c>
      <c r="F16" s="94"/>
      <c r="G16" s="94"/>
      <c r="H16" s="94"/>
    </row>
    <row r="17" s="85" customFormat="1" ht="16" customHeight="1" spans="1:8">
      <c r="A17" s="94"/>
      <c r="B17" s="94"/>
      <c r="C17" s="94"/>
      <c r="D17" s="101" t="s">
        <v>273</v>
      </c>
      <c r="E17" s="94" t="s">
        <v>268</v>
      </c>
      <c r="F17" s="94"/>
      <c r="G17" s="94"/>
      <c r="H17" s="94"/>
    </row>
    <row r="18" s="85" customFormat="1" ht="16" customHeight="1" spans="1:8">
      <c r="A18" s="94"/>
      <c r="B18" s="94"/>
      <c r="C18" s="94"/>
      <c r="D18" s="101" t="s">
        <v>275</v>
      </c>
      <c r="E18" s="94" t="s">
        <v>268</v>
      </c>
      <c r="F18" s="94"/>
      <c r="G18" s="94"/>
      <c r="H18" s="94"/>
    </row>
    <row r="19" s="85" customFormat="1" ht="16" customHeight="1" spans="1:8">
      <c r="A19" s="94"/>
      <c r="B19" s="94"/>
      <c r="C19" s="94"/>
      <c r="D19" s="101" t="s">
        <v>277</v>
      </c>
      <c r="E19" s="94" t="s">
        <v>268</v>
      </c>
      <c r="F19" s="94"/>
      <c r="G19" s="94"/>
      <c r="H19" s="94"/>
    </row>
    <row r="20" s="85" customFormat="1" ht="16" customHeight="1" spans="1:8">
      <c r="A20" s="94"/>
      <c r="B20" s="94"/>
      <c r="C20" s="94"/>
      <c r="D20" s="101" t="s">
        <v>628</v>
      </c>
      <c r="E20" s="94" t="s">
        <v>268</v>
      </c>
      <c r="F20" s="94"/>
      <c r="G20" s="94"/>
      <c r="H20" s="94"/>
    </row>
    <row r="21" s="85" customFormat="1" ht="13" customHeight="1" spans="1:8">
      <c r="A21" s="103" t="s">
        <v>281</v>
      </c>
      <c r="B21" s="104" t="s">
        <v>282</v>
      </c>
      <c r="C21" s="105"/>
      <c r="D21" s="106"/>
      <c r="E21" s="99"/>
      <c r="F21" s="107" t="s">
        <v>283</v>
      </c>
      <c r="G21" s="106"/>
      <c r="H21" s="99"/>
    </row>
    <row r="22" s="85" customFormat="1" ht="68" customHeight="1" spans="1:8">
      <c r="A22" s="108"/>
      <c r="B22" s="102" t="s">
        <v>1520</v>
      </c>
      <c r="C22" s="102"/>
      <c r="D22" s="102"/>
      <c r="E22" s="102"/>
      <c r="F22" s="102" t="s">
        <v>1521</v>
      </c>
      <c r="G22" s="102"/>
      <c r="H22" s="102"/>
    </row>
    <row r="23" s="85" customFormat="1" ht="30" customHeight="1" spans="1:8">
      <c r="A23" s="109" t="s">
        <v>38</v>
      </c>
      <c r="B23" s="94" t="s">
        <v>393</v>
      </c>
      <c r="C23" s="94" t="s">
        <v>32</v>
      </c>
      <c r="D23" s="94" t="s">
        <v>33</v>
      </c>
      <c r="E23" s="94"/>
      <c r="F23" s="94" t="s">
        <v>287</v>
      </c>
      <c r="G23" s="94" t="s">
        <v>394</v>
      </c>
      <c r="H23" s="94" t="s">
        <v>288</v>
      </c>
    </row>
    <row r="24" s="85" customFormat="1" ht="56" customHeight="1" spans="1:8">
      <c r="A24" s="110"/>
      <c r="B24" s="111" t="s">
        <v>631</v>
      </c>
      <c r="C24" s="111" t="s">
        <v>48</v>
      </c>
      <c r="D24" s="102" t="s">
        <v>1411</v>
      </c>
      <c r="E24" s="102"/>
      <c r="F24" s="596" t="s">
        <v>1522</v>
      </c>
      <c r="G24" s="94" t="s">
        <v>1523</v>
      </c>
      <c r="H24" s="597" t="s">
        <v>1524</v>
      </c>
    </row>
    <row r="25" s="85" customFormat="1" ht="56" customHeight="1" spans="1:8">
      <c r="A25" s="110"/>
      <c r="B25" s="113"/>
      <c r="C25" s="111" t="s">
        <v>55</v>
      </c>
      <c r="D25" s="102" t="s">
        <v>1414</v>
      </c>
      <c r="E25" s="102"/>
      <c r="F25" s="598" t="s">
        <v>1415</v>
      </c>
      <c r="G25" s="598">
        <v>0.8797</v>
      </c>
      <c r="H25" s="599"/>
    </row>
    <row r="26" s="85" customFormat="1" ht="56" customHeight="1" spans="1:8">
      <c r="A26" s="110"/>
      <c r="B26" s="113"/>
      <c r="C26" s="111" t="s">
        <v>61</v>
      </c>
      <c r="D26" s="102" t="s">
        <v>1416</v>
      </c>
      <c r="E26" s="102"/>
      <c r="F26" s="596" t="s">
        <v>133</v>
      </c>
      <c r="G26" s="600">
        <v>0.9723</v>
      </c>
      <c r="H26" s="599"/>
    </row>
    <row r="27" s="85" customFormat="1" ht="56" customHeight="1" spans="1:8">
      <c r="A27" s="110"/>
      <c r="B27" s="113"/>
      <c r="C27" s="111" t="s">
        <v>39</v>
      </c>
      <c r="D27" s="102" t="s">
        <v>1525</v>
      </c>
      <c r="E27" s="102"/>
      <c r="F27" s="94" t="s">
        <v>1368</v>
      </c>
      <c r="G27" s="94" t="s">
        <v>1368</v>
      </c>
      <c r="H27" s="599"/>
    </row>
    <row r="28" s="85" customFormat="1" ht="56" customHeight="1" spans="1:8">
      <c r="A28" s="110"/>
      <c r="B28" s="111" t="s">
        <v>639</v>
      </c>
      <c r="C28" s="119" t="s">
        <v>233</v>
      </c>
      <c r="D28" s="102" t="s">
        <v>1419</v>
      </c>
      <c r="E28" s="102"/>
      <c r="F28" s="601" t="s">
        <v>1526</v>
      </c>
      <c r="G28" s="94" t="s">
        <v>1527</v>
      </c>
      <c r="H28" s="599"/>
    </row>
    <row r="29" s="85" customFormat="1" ht="56" customHeight="1" spans="1:8">
      <c r="A29" s="110"/>
      <c r="B29" s="113"/>
      <c r="C29" s="119" t="s">
        <v>236</v>
      </c>
      <c r="D29" s="102" t="s">
        <v>1421</v>
      </c>
      <c r="E29" s="102"/>
      <c r="F29" s="601" t="s">
        <v>1396</v>
      </c>
      <c r="G29" s="601" t="s">
        <v>1396</v>
      </c>
      <c r="H29" s="599"/>
    </row>
    <row r="30" s="85" customFormat="1" ht="56" customHeight="1" spans="1:8">
      <c r="A30" s="110"/>
      <c r="B30" s="119" t="s">
        <v>78</v>
      </c>
      <c r="C30" s="122" t="s">
        <v>244</v>
      </c>
      <c r="D30" s="114" t="s">
        <v>1422</v>
      </c>
      <c r="E30" s="115"/>
      <c r="F30" s="601" t="s">
        <v>147</v>
      </c>
      <c r="G30" s="602">
        <v>0.9</v>
      </c>
      <c r="H30" s="603"/>
    </row>
    <row r="31" s="85" customFormat="1" ht="20" customHeight="1" spans="1:8">
      <c r="A31" s="94" t="s">
        <v>198</v>
      </c>
      <c r="B31" s="114" t="s">
        <v>268</v>
      </c>
      <c r="C31" s="334"/>
      <c r="D31" s="334"/>
      <c r="E31" s="334"/>
      <c r="F31" s="334"/>
      <c r="G31" s="334"/>
      <c r="H31" s="115"/>
    </row>
    <row r="32" s="85" customFormat="1" ht="39" customHeight="1" spans="1:8">
      <c r="A32" s="126" t="s">
        <v>1423</v>
      </c>
      <c r="B32" s="126"/>
      <c r="C32" s="126"/>
      <c r="D32" s="126"/>
      <c r="E32" s="126"/>
      <c r="F32" s="126"/>
      <c r="G32" s="126"/>
      <c r="H32" s="126"/>
    </row>
    <row r="33" s="85" customFormat="1" ht="47" customHeight="1" spans="1:8">
      <c r="A33" s="126"/>
      <c r="B33" s="126"/>
      <c r="C33" s="126"/>
      <c r="D33" s="126"/>
      <c r="E33" s="126"/>
      <c r="F33" s="126"/>
      <c r="G33" s="126"/>
      <c r="H33" s="126"/>
    </row>
    <row r="34" s="84" customFormat="1" ht="39" customHeight="1" spans="1:8">
      <c r="A34" s="127"/>
      <c r="B34" s="127"/>
      <c r="C34" s="127"/>
      <c r="D34" s="127"/>
      <c r="E34" s="127"/>
      <c r="F34" s="127"/>
      <c r="G34" s="127"/>
      <c r="H34" s="127"/>
    </row>
    <row r="35" s="84" customFormat="1" ht="39" customHeight="1"/>
    <row r="36" s="84" customFormat="1" ht="39" customHeight="1"/>
    <row r="37" s="84" customFormat="1" ht="39" customHeight="1"/>
    <row r="38" s="84" customFormat="1"/>
    <row r="39" s="84" customFormat="1"/>
    <row r="40" s="84" customForma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sheetData>
  <mergeCells count="44">
    <mergeCell ref="A2:H2"/>
    <mergeCell ref="A3:H3"/>
    <mergeCell ref="A4:D4"/>
    <mergeCell ref="A5:C5"/>
    <mergeCell ref="D5:H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B31:H31"/>
    <mergeCell ref="A21:A22"/>
    <mergeCell ref="A23:A30"/>
    <mergeCell ref="B24:B27"/>
    <mergeCell ref="B28:B29"/>
    <mergeCell ref="H24:H30"/>
    <mergeCell ref="A8:C12"/>
    <mergeCell ref="A13:C20"/>
    <mergeCell ref="A32:H33"/>
  </mergeCells>
  <printOptions horizontalCentered="1"/>
  <pageMargins left="0.47" right="0.47" top="0.71" bottom="0.55" header="0.51" footer="0.31"/>
  <pageSetup paperSize="9" scale="79" fitToWidth="0" orientation="portrait" horizontalDpi="600"/>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showGridLines="0" workbookViewId="0">
      <selection activeCell="D3" sqref="D3:I3"/>
    </sheetView>
  </sheetViews>
  <sheetFormatPr defaultColWidth="8.875" defaultRowHeight="13.5"/>
  <cols>
    <col min="1" max="1" width="6.28333333333333" style="1" customWidth="1"/>
    <col min="2" max="2" width="5.46666666666667" style="1" customWidth="1"/>
    <col min="3" max="3" width="15.8416666666667" style="1" customWidth="1"/>
    <col min="4" max="4" width="31.875" style="1" customWidth="1"/>
    <col min="5" max="5" width="16.9083333333333" style="1" customWidth="1"/>
    <col min="6" max="6" width="15.7083333333333" style="1" customWidth="1"/>
    <col min="7" max="7" width="9.875" style="1" customWidth="1"/>
    <col min="8" max="8" width="9.05833333333333" style="1" customWidth="1"/>
    <col min="9" max="9" width="16.5" style="1" customWidth="1"/>
    <col min="10" max="16384" width="8.875" style="1"/>
  </cols>
  <sheetData>
    <row r="1" ht="35.1" customHeight="1" spans="1:9">
      <c r="A1" s="574" t="s">
        <v>0</v>
      </c>
      <c r="B1" s="575"/>
      <c r="C1" s="575"/>
      <c r="D1" s="575"/>
      <c r="E1" s="575"/>
      <c r="F1" s="575"/>
      <c r="G1" s="575"/>
      <c r="H1" s="575"/>
      <c r="I1" s="575"/>
    </row>
    <row r="2" ht="24" customHeight="1" spans="1:9">
      <c r="A2" s="479" t="s">
        <v>210</v>
      </c>
      <c r="B2" s="479"/>
      <c r="C2" s="479"/>
      <c r="D2" s="479"/>
      <c r="E2" s="479"/>
      <c r="F2" s="479"/>
      <c r="G2" s="479"/>
      <c r="H2" s="479"/>
      <c r="I2" s="479"/>
    </row>
    <row r="3" ht="18.95" customHeight="1" spans="1:9">
      <c r="A3" s="150" t="s">
        <v>2</v>
      </c>
      <c r="B3" s="150"/>
      <c r="C3" s="150"/>
      <c r="D3" s="485" t="s">
        <v>1528</v>
      </c>
      <c r="E3" s="486"/>
      <c r="F3" s="486"/>
      <c r="G3" s="486"/>
      <c r="H3" s="486"/>
      <c r="I3" s="487"/>
    </row>
    <row r="4" ht="18.95" customHeight="1" spans="1:9">
      <c r="A4" s="150" t="s">
        <v>4</v>
      </c>
      <c r="B4" s="150"/>
      <c r="C4" s="150"/>
      <c r="D4" s="484" t="s">
        <v>5</v>
      </c>
      <c r="E4" s="484"/>
      <c r="F4" s="484"/>
      <c r="G4" s="150" t="s">
        <v>6</v>
      </c>
      <c r="H4" s="150" t="s">
        <v>255</v>
      </c>
      <c r="I4" s="150"/>
    </row>
    <row r="5" ht="18.95" customHeight="1" spans="1:9">
      <c r="A5" s="481" t="s">
        <v>157</v>
      </c>
      <c r="B5" s="483"/>
      <c r="C5" s="576"/>
      <c r="D5" s="577" t="s">
        <v>8</v>
      </c>
      <c r="E5" s="577" t="s">
        <v>9</v>
      </c>
      <c r="F5" s="577" t="s">
        <v>10</v>
      </c>
      <c r="G5" s="484" t="s">
        <v>11</v>
      </c>
      <c r="H5" s="150" t="s">
        <v>158</v>
      </c>
      <c r="I5" s="150" t="s">
        <v>13</v>
      </c>
    </row>
    <row r="6" ht="18.95" customHeight="1" spans="1:9">
      <c r="A6" s="488"/>
      <c r="B6" s="489"/>
      <c r="C6" s="577" t="s">
        <v>1529</v>
      </c>
      <c r="D6" s="150">
        <v>1.2</v>
      </c>
      <c r="E6" s="150">
        <v>1.2</v>
      </c>
      <c r="F6" s="150">
        <v>1.2</v>
      </c>
      <c r="G6" s="150">
        <v>10</v>
      </c>
      <c r="H6" s="578">
        <v>1</v>
      </c>
      <c r="I6" s="150">
        <v>10</v>
      </c>
    </row>
    <row r="7" ht="18.95" customHeight="1" spans="1:9">
      <c r="A7" s="488"/>
      <c r="B7" s="489"/>
      <c r="C7" s="493" t="s">
        <v>20</v>
      </c>
      <c r="D7" s="150">
        <v>1.2</v>
      </c>
      <c r="E7" s="150">
        <v>1.2</v>
      </c>
      <c r="F7" s="150">
        <v>1.2</v>
      </c>
      <c r="G7" s="150">
        <v>10</v>
      </c>
      <c r="H7" s="578">
        <v>1</v>
      </c>
      <c r="I7" s="150">
        <v>10</v>
      </c>
    </row>
    <row r="8" ht="18.95" customHeight="1" spans="1:9">
      <c r="A8" s="494"/>
      <c r="B8" s="496"/>
      <c r="C8" s="493" t="s">
        <v>24</v>
      </c>
      <c r="D8" s="150"/>
      <c r="E8" s="150"/>
      <c r="F8" s="150"/>
      <c r="G8" s="150"/>
      <c r="H8" s="150"/>
      <c r="I8" s="150"/>
    </row>
    <row r="9" ht="18.95" customHeight="1" spans="1:9">
      <c r="A9" s="497" t="s">
        <v>26</v>
      </c>
      <c r="B9" s="498" t="s">
        <v>27</v>
      </c>
      <c r="C9" s="499"/>
      <c r="D9" s="499"/>
      <c r="E9" s="499"/>
      <c r="F9" s="500"/>
      <c r="G9" s="485" t="s">
        <v>28</v>
      </c>
      <c r="H9" s="486"/>
      <c r="I9" s="487"/>
    </row>
    <row r="10" ht="64" customHeight="1" spans="1:9">
      <c r="A10" s="497"/>
      <c r="B10" s="579" t="s">
        <v>1530</v>
      </c>
      <c r="C10" s="579"/>
      <c r="D10" s="579"/>
      <c r="E10" s="579"/>
      <c r="F10" s="579"/>
      <c r="G10" s="150" t="s">
        <v>365</v>
      </c>
      <c r="H10" s="150"/>
      <c r="I10" s="150"/>
    </row>
    <row r="11" ht="18" customHeight="1" spans="1:9">
      <c r="A11" s="580" t="s">
        <v>38</v>
      </c>
      <c r="B11" s="501" t="s">
        <v>31</v>
      </c>
      <c r="C11" s="501" t="s">
        <v>32</v>
      </c>
      <c r="D11" s="501" t="s">
        <v>33</v>
      </c>
      <c r="E11" s="501" t="s">
        <v>167</v>
      </c>
      <c r="F11" s="581" t="s">
        <v>35</v>
      </c>
      <c r="G11" s="501" t="s">
        <v>11</v>
      </c>
      <c r="H11" s="582" t="s">
        <v>13</v>
      </c>
      <c r="I11" s="501" t="s">
        <v>215</v>
      </c>
    </row>
    <row r="12" ht="26.1" customHeight="1" spans="1:9">
      <c r="A12" s="583"/>
      <c r="B12" s="501"/>
      <c r="C12" s="501"/>
      <c r="D12" s="501"/>
      <c r="E12" s="501"/>
      <c r="F12" s="584"/>
      <c r="G12" s="501"/>
      <c r="H12" s="585"/>
      <c r="I12" s="501"/>
    </row>
    <row r="13" ht="38" customHeight="1" spans="1:9">
      <c r="A13" s="583"/>
      <c r="B13" s="586" t="s">
        <v>216</v>
      </c>
      <c r="C13" s="587" t="s">
        <v>48</v>
      </c>
      <c r="D13" s="588" t="s">
        <v>1531</v>
      </c>
      <c r="E13" s="589" t="s">
        <v>1532</v>
      </c>
      <c r="F13" s="150">
        <v>8</v>
      </c>
      <c r="G13" s="150">
        <v>8</v>
      </c>
      <c r="H13" s="150">
        <v>8</v>
      </c>
      <c r="I13" s="150"/>
    </row>
    <row r="14" ht="31" customHeight="1" spans="1:9">
      <c r="A14" s="583"/>
      <c r="B14" s="586"/>
      <c r="C14" s="586" t="s">
        <v>55</v>
      </c>
      <c r="D14" s="590" t="s">
        <v>1533</v>
      </c>
      <c r="E14" s="590">
        <v>1</v>
      </c>
      <c r="F14" s="590">
        <v>1</v>
      </c>
      <c r="G14" s="150">
        <v>12</v>
      </c>
      <c r="H14" s="150">
        <v>12</v>
      </c>
      <c r="I14" s="150"/>
    </row>
    <row r="15" ht="23" customHeight="1" spans="1:9">
      <c r="A15" s="583"/>
      <c r="B15" s="586"/>
      <c r="C15" s="586" t="s">
        <v>61</v>
      </c>
      <c r="D15" s="590" t="s">
        <v>1534</v>
      </c>
      <c r="E15" s="590">
        <v>1</v>
      </c>
      <c r="F15" s="590">
        <v>1</v>
      </c>
      <c r="G15" s="150">
        <v>12</v>
      </c>
      <c r="H15" s="150">
        <v>12</v>
      </c>
      <c r="I15" s="150"/>
    </row>
    <row r="16" ht="61" customHeight="1" spans="1:9">
      <c r="A16" s="583"/>
      <c r="B16" s="586"/>
      <c r="C16" s="586"/>
      <c r="D16" s="590" t="s">
        <v>228</v>
      </c>
      <c r="E16" s="590">
        <v>1</v>
      </c>
      <c r="F16" s="590">
        <v>1</v>
      </c>
      <c r="G16" s="150">
        <v>8</v>
      </c>
      <c r="H16" s="150">
        <v>8</v>
      </c>
      <c r="I16" s="591"/>
    </row>
    <row r="17" ht="33" customHeight="1" spans="1:9">
      <c r="A17" s="583"/>
      <c r="B17" s="586"/>
      <c r="C17" s="587" t="s">
        <v>39</v>
      </c>
      <c r="D17" s="588" t="s">
        <v>570</v>
      </c>
      <c r="E17" s="592" t="s">
        <v>1535</v>
      </c>
      <c r="F17" s="592" t="s">
        <v>1536</v>
      </c>
      <c r="G17" s="150">
        <v>10</v>
      </c>
      <c r="H17" s="150">
        <v>10</v>
      </c>
      <c r="I17" s="150"/>
    </row>
    <row r="18" ht="75" customHeight="1" spans="1:9">
      <c r="A18" s="583"/>
      <c r="B18" s="586" t="s">
        <v>232</v>
      </c>
      <c r="C18" s="586" t="s">
        <v>233</v>
      </c>
      <c r="D18" s="588" t="s">
        <v>1537</v>
      </c>
      <c r="E18" s="505" t="s">
        <v>1538</v>
      </c>
      <c r="F18" s="505">
        <v>0.4</v>
      </c>
      <c r="G18" s="150">
        <v>7</v>
      </c>
      <c r="H18" s="150">
        <v>5</v>
      </c>
      <c r="I18" s="593" t="s">
        <v>1539</v>
      </c>
    </row>
    <row r="19" ht="33" customHeight="1" spans="1:9">
      <c r="A19" s="583"/>
      <c r="B19" s="586"/>
      <c r="C19" s="586" t="s">
        <v>236</v>
      </c>
      <c r="D19" s="588" t="s">
        <v>1540</v>
      </c>
      <c r="E19" s="589" t="s">
        <v>1541</v>
      </c>
      <c r="F19" s="590" t="s">
        <v>1542</v>
      </c>
      <c r="G19" s="150">
        <v>7</v>
      </c>
      <c r="H19" s="150">
        <v>7</v>
      </c>
      <c r="I19" s="501"/>
    </row>
    <row r="20" ht="33" customHeight="1" spans="1:9">
      <c r="A20" s="583"/>
      <c r="B20" s="586"/>
      <c r="C20" s="586"/>
      <c r="D20" s="594" t="s">
        <v>1543</v>
      </c>
      <c r="E20" s="595" t="s">
        <v>1544</v>
      </c>
      <c r="F20" s="590" t="s">
        <v>1545</v>
      </c>
      <c r="G20" s="150">
        <v>7</v>
      </c>
      <c r="H20" s="150">
        <v>7</v>
      </c>
      <c r="I20" s="501"/>
    </row>
    <row r="21" ht="65" customHeight="1" spans="1:9">
      <c r="A21" s="583"/>
      <c r="B21" s="586"/>
      <c r="C21" s="586" t="s">
        <v>242</v>
      </c>
      <c r="D21" s="593" t="s">
        <v>1546</v>
      </c>
      <c r="E21" s="589" t="s">
        <v>1547</v>
      </c>
      <c r="F21" s="590" t="s">
        <v>1548</v>
      </c>
      <c r="G21" s="150">
        <v>9</v>
      </c>
      <c r="H21" s="150">
        <v>9</v>
      </c>
      <c r="I21" s="75"/>
    </row>
    <row r="22" ht="47" customHeight="1" spans="1:9">
      <c r="A22" s="583"/>
      <c r="B22" s="587" t="s">
        <v>78</v>
      </c>
      <c r="C22" s="587" t="s">
        <v>244</v>
      </c>
      <c r="D22" s="590" t="s">
        <v>1549</v>
      </c>
      <c r="E22" s="590" t="s">
        <v>246</v>
      </c>
      <c r="F22" s="590">
        <v>0.96</v>
      </c>
      <c r="G22" s="150">
        <v>10</v>
      </c>
      <c r="H22" s="150">
        <v>10</v>
      </c>
      <c r="I22" s="576"/>
    </row>
    <row r="23" ht="30" customHeight="1" spans="1:9">
      <c r="A23" s="150" t="s">
        <v>84</v>
      </c>
      <c r="B23" s="150"/>
      <c r="C23" s="150"/>
      <c r="D23" s="150"/>
      <c r="E23" s="150"/>
      <c r="F23" s="150"/>
      <c r="G23" s="150">
        <v>100</v>
      </c>
      <c r="H23" s="150">
        <v>98</v>
      </c>
      <c r="I23" s="75"/>
    </row>
    <row r="24" ht="15.95" customHeight="1" spans="1:9">
      <c r="A24" s="176" t="s">
        <v>1550</v>
      </c>
      <c r="B24" s="177"/>
      <c r="C24" s="177"/>
      <c r="D24" s="177"/>
      <c r="E24" s="177"/>
      <c r="F24" s="177"/>
      <c r="G24" s="177"/>
      <c r="H24" s="177"/>
      <c r="I24" s="177"/>
    </row>
    <row r="25" ht="15.95" customHeight="1" spans="1:9">
      <c r="A25" s="177"/>
      <c r="B25" s="177"/>
      <c r="C25" s="177"/>
      <c r="D25" s="177"/>
      <c r="E25" s="177"/>
      <c r="F25" s="177"/>
      <c r="G25" s="177"/>
      <c r="H25" s="177"/>
      <c r="I25" s="177"/>
    </row>
    <row r="26" ht="97.5" customHeight="1" spans="1:9">
      <c r="A26" s="177"/>
      <c r="B26" s="177"/>
      <c r="C26" s="177"/>
      <c r="D26" s="177"/>
      <c r="E26" s="177"/>
      <c r="F26" s="177"/>
      <c r="G26" s="177"/>
      <c r="H26" s="177"/>
      <c r="I26" s="177"/>
    </row>
  </sheetData>
  <mergeCells count="28">
    <mergeCell ref="A1:I1"/>
    <mergeCell ref="A2:I2"/>
    <mergeCell ref="A3:C3"/>
    <mergeCell ref="D3:I3"/>
    <mergeCell ref="A4:C4"/>
    <mergeCell ref="D4:F4"/>
    <mergeCell ref="H4:I4"/>
    <mergeCell ref="B9:F9"/>
    <mergeCell ref="G9:I9"/>
    <mergeCell ref="B10:F10"/>
    <mergeCell ref="G10:I10"/>
    <mergeCell ref="A23:F23"/>
    <mergeCell ref="A9:A10"/>
    <mergeCell ref="A11:A22"/>
    <mergeCell ref="B11:B12"/>
    <mergeCell ref="B13:B17"/>
    <mergeCell ref="B18:B21"/>
    <mergeCell ref="C11:C12"/>
    <mergeCell ref="C15:C16"/>
    <mergeCell ref="C19:C20"/>
    <mergeCell ref="D11:D12"/>
    <mergeCell ref="E11:E12"/>
    <mergeCell ref="F11:F12"/>
    <mergeCell ref="G11:G12"/>
    <mergeCell ref="H11:H12"/>
    <mergeCell ref="I11:I12"/>
    <mergeCell ref="A5:B8"/>
    <mergeCell ref="A24:I26"/>
  </mergeCells>
  <printOptions horizontalCentered="1"/>
  <pageMargins left="0.393055555555556" right="0.393055555555556" top="0.590277777777778" bottom="0.590277777777778" header="0.196527777777778" footer="0.314583333333333"/>
  <pageSetup paperSize="9" scale="76" orientation="portrait" horizontalDpi="600"/>
  <headerFooter alignWithMargins="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zoomScale="115" zoomScaleNormal="115" workbookViewId="0">
      <selection activeCell="R16" sqref="R16"/>
    </sheetView>
  </sheetViews>
  <sheetFormatPr defaultColWidth="9" defaultRowHeight="13.5" outlineLevelCol="7"/>
  <cols>
    <col min="1" max="1" width="5.25" style="1" customWidth="1"/>
    <col min="2" max="2" width="5.375" style="1" customWidth="1"/>
    <col min="3" max="3" width="8.875" style="1" customWidth="1"/>
    <col min="4" max="4" width="15.25" style="1" customWidth="1"/>
    <col min="5" max="5" width="10.5" style="1" customWidth="1"/>
    <col min="6" max="6" width="13.25" style="1" customWidth="1"/>
    <col min="7" max="7" width="9.125" style="1" customWidth="1"/>
    <col min="8" max="8" width="16.875" style="1" customWidth="1"/>
    <col min="9" max="16384" width="9" style="1"/>
  </cols>
  <sheetData>
    <row r="1" ht="29" customHeight="1" spans="1:8">
      <c r="A1" s="2" t="s">
        <v>248</v>
      </c>
      <c r="B1" s="2"/>
      <c r="C1" s="2"/>
      <c r="D1" s="2"/>
      <c r="E1" s="2"/>
      <c r="F1" s="2"/>
      <c r="G1" s="2"/>
      <c r="H1" s="2"/>
    </row>
    <row r="2" ht="66" customHeight="1" spans="1:8">
      <c r="A2" s="3" t="s">
        <v>677</v>
      </c>
      <c r="B2" s="4"/>
      <c r="C2" s="4"/>
      <c r="D2" s="4"/>
      <c r="E2" s="4"/>
      <c r="F2" s="4"/>
      <c r="G2" s="4"/>
      <c r="H2" s="4"/>
    </row>
    <row r="3" spans="1:8">
      <c r="A3" s="4" t="s">
        <v>210</v>
      </c>
      <c r="B3" s="4"/>
      <c r="C3" s="4"/>
      <c r="D3" s="4"/>
      <c r="E3" s="4"/>
      <c r="F3" s="4"/>
      <c r="G3" s="4"/>
      <c r="H3" s="4"/>
    </row>
    <row r="4" spans="1:8">
      <c r="A4" s="5" t="s">
        <v>250</v>
      </c>
      <c r="B4" s="5"/>
      <c r="C4" s="5"/>
      <c r="D4" s="5" t="s">
        <v>678</v>
      </c>
      <c r="E4" s="5"/>
      <c r="F4" s="5"/>
      <c r="G4" s="5"/>
      <c r="H4" s="5"/>
    </row>
    <row r="5" spans="1:8">
      <c r="A5" s="5" t="s">
        <v>252</v>
      </c>
      <c r="B5" s="5"/>
      <c r="C5" s="5"/>
      <c r="D5" s="5" t="s">
        <v>679</v>
      </c>
      <c r="E5" s="5"/>
      <c r="F5" s="5"/>
      <c r="G5" s="5"/>
      <c r="H5" s="5"/>
    </row>
    <row r="6" spans="1:8">
      <c r="A6" s="5" t="s">
        <v>253</v>
      </c>
      <c r="B6" s="5"/>
      <c r="C6" s="5"/>
      <c r="D6" s="5" t="s">
        <v>5</v>
      </c>
      <c r="E6" s="5"/>
      <c r="F6" s="6" t="s">
        <v>254</v>
      </c>
      <c r="G6" s="5" t="s">
        <v>255</v>
      </c>
      <c r="H6" s="5"/>
    </row>
    <row r="7" ht="30" customHeight="1" spans="1:8">
      <c r="A7" s="5" t="s">
        <v>256</v>
      </c>
      <c r="B7" s="5"/>
      <c r="C7" s="5"/>
      <c r="D7" s="6"/>
      <c r="E7" s="5" t="s">
        <v>257</v>
      </c>
      <c r="F7" s="5" t="s">
        <v>258</v>
      </c>
      <c r="G7" s="5"/>
      <c r="H7" s="5" t="s">
        <v>259</v>
      </c>
    </row>
    <row r="8" spans="1:8">
      <c r="A8" s="5"/>
      <c r="B8" s="5"/>
      <c r="C8" s="5"/>
      <c r="D8" s="6" t="s">
        <v>15</v>
      </c>
      <c r="E8" s="6">
        <v>85</v>
      </c>
      <c r="F8" s="7">
        <v>85</v>
      </c>
      <c r="G8" s="8"/>
      <c r="H8" s="9">
        <v>1</v>
      </c>
    </row>
    <row r="9" ht="17" customHeight="1" spans="1:8">
      <c r="A9" s="5"/>
      <c r="B9" s="5"/>
      <c r="C9" s="5"/>
      <c r="D9" s="6" t="s">
        <v>260</v>
      </c>
      <c r="E9" s="6">
        <v>85</v>
      </c>
      <c r="F9" s="7">
        <v>85</v>
      </c>
      <c r="G9" s="8"/>
      <c r="H9" s="9">
        <v>1</v>
      </c>
    </row>
    <row r="10" ht="13" customHeight="1" spans="1:8">
      <c r="A10" s="5"/>
      <c r="B10" s="5"/>
      <c r="C10" s="5"/>
      <c r="D10" s="6" t="s">
        <v>261</v>
      </c>
      <c r="E10" s="6"/>
      <c r="F10" s="7"/>
      <c r="G10" s="8"/>
      <c r="H10" s="9"/>
    </row>
    <row r="11" ht="24" spans="1:8">
      <c r="A11" s="5"/>
      <c r="B11" s="5"/>
      <c r="C11" s="5"/>
      <c r="D11" s="6" t="s">
        <v>262</v>
      </c>
      <c r="E11" s="6">
        <v>0</v>
      </c>
      <c r="F11" s="7">
        <v>0</v>
      </c>
      <c r="G11" s="8"/>
      <c r="H11" s="9">
        <v>0</v>
      </c>
    </row>
    <row r="12" spans="1:8">
      <c r="A12" s="5" t="s">
        <v>263</v>
      </c>
      <c r="B12" s="5"/>
      <c r="C12" s="5"/>
      <c r="D12" s="6"/>
      <c r="E12" s="5" t="s">
        <v>264</v>
      </c>
      <c r="F12" s="5"/>
      <c r="G12" s="5"/>
      <c r="H12" s="6" t="s">
        <v>265</v>
      </c>
    </row>
    <row r="13" spans="1:8">
      <c r="A13" s="5"/>
      <c r="B13" s="5"/>
      <c r="C13" s="5"/>
      <c r="D13" s="6" t="s">
        <v>266</v>
      </c>
      <c r="E13" s="5" t="s">
        <v>267</v>
      </c>
      <c r="F13" s="5"/>
      <c r="G13" s="5"/>
      <c r="H13" s="6" t="s">
        <v>268</v>
      </c>
    </row>
    <row r="14" spans="1:8">
      <c r="A14" s="5"/>
      <c r="B14" s="5"/>
      <c r="C14" s="5"/>
      <c r="D14" s="6" t="s">
        <v>269</v>
      </c>
      <c r="E14" s="5" t="s">
        <v>270</v>
      </c>
      <c r="F14" s="5"/>
      <c r="G14" s="5"/>
      <c r="H14" s="6" t="s">
        <v>268</v>
      </c>
    </row>
    <row r="15" spans="1:8">
      <c r="A15" s="5"/>
      <c r="B15" s="5"/>
      <c r="C15" s="5"/>
      <c r="D15" s="6" t="s">
        <v>271</v>
      </c>
      <c r="E15" s="5" t="s">
        <v>272</v>
      </c>
      <c r="F15" s="5"/>
      <c r="G15" s="5"/>
      <c r="H15" s="6" t="s">
        <v>268</v>
      </c>
    </row>
    <row r="16" spans="1:8">
      <c r="A16" s="5"/>
      <c r="B16" s="5"/>
      <c r="C16" s="5"/>
      <c r="D16" s="6" t="s">
        <v>273</v>
      </c>
      <c r="E16" s="5" t="s">
        <v>274</v>
      </c>
      <c r="F16" s="5"/>
      <c r="G16" s="5"/>
      <c r="H16" s="6" t="s">
        <v>268</v>
      </c>
    </row>
    <row r="17" spans="1:8">
      <c r="A17" s="5"/>
      <c r="B17" s="5"/>
      <c r="C17" s="5"/>
      <c r="D17" s="6" t="s">
        <v>275</v>
      </c>
      <c r="E17" s="5" t="s">
        <v>276</v>
      </c>
      <c r="F17" s="5"/>
      <c r="G17" s="5"/>
      <c r="H17" s="6" t="s">
        <v>268</v>
      </c>
    </row>
    <row r="18" ht="15" customHeight="1" spans="1:8">
      <c r="A18" s="5"/>
      <c r="B18" s="5"/>
      <c r="C18" s="5"/>
      <c r="D18" s="6" t="s">
        <v>277</v>
      </c>
      <c r="E18" s="5" t="s">
        <v>278</v>
      </c>
      <c r="F18" s="5"/>
      <c r="G18" s="5"/>
      <c r="H18" s="6" t="s">
        <v>268</v>
      </c>
    </row>
    <row r="19" spans="1:8">
      <c r="A19" s="5"/>
      <c r="B19" s="5"/>
      <c r="C19" s="5"/>
      <c r="D19" s="6" t="s">
        <v>279</v>
      </c>
      <c r="E19" s="5" t="s">
        <v>280</v>
      </c>
      <c r="F19" s="5"/>
      <c r="G19" s="5"/>
      <c r="H19" s="6" t="s">
        <v>268</v>
      </c>
    </row>
    <row r="20" ht="18" customHeight="1" spans="1:8">
      <c r="A20" s="5" t="s">
        <v>281</v>
      </c>
      <c r="B20" s="5" t="s">
        <v>282</v>
      </c>
      <c r="C20" s="5"/>
      <c r="D20" s="5"/>
      <c r="E20" s="5"/>
      <c r="F20" s="5" t="s">
        <v>283</v>
      </c>
      <c r="G20" s="5"/>
      <c r="H20" s="5"/>
    </row>
    <row r="21" ht="33" customHeight="1" spans="1:8">
      <c r="A21" s="5"/>
      <c r="B21" s="5" t="s">
        <v>680</v>
      </c>
      <c r="C21" s="5"/>
      <c r="D21" s="5"/>
      <c r="E21" s="5"/>
      <c r="F21" s="5" t="s">
        <v>295</v>
      </c>
      <c r="G21" s="5"/>
      <c r="H21" s="5"/>
    </row>
    <row r="22" ht="24" spans="1:8">
      <c r="A22" s="5" t="s">
        <v>286</v>
      </c>
      <c r="B22" s="6" t="s">
        <v>31</v>
      </c>
      <c r="C22" s="5" t="s">
        <v>32</v>
      </c>
      <c r="D22" s="5" t="s">
        <v>33</v>
      </c>
      <c r="E22" s="5"/>
      <c r="F22" s="5" t="s">
        <v>287</v>
      </c>
      <c r="G22" s="5" t="s">
        <v>113</v>
      </c>
      <c r="H22" s="5" t="s">
        <v>288</v>
      </c>
    </row>
    <row r="23" spans="1:8">
      <c r="A23" s="5"/>
      <c r="B23" s="5" t="s">
        <v>216</v>
      </c>
      <c r="C23" s="5" t="s">
        <v>48</v>
      </c>
      <c r="D23" s="13" t="s">
        <v>681</v>
      </c>
      <c r="E23" s="14"/>
      <c r="F23" s="139">
        <v>50</v>
      </c>
      <c r="G23" s="139">
        <v>50</v>
      </c>
      <c r="H23" s="6"/>
    </row>
    <row r="24" spans="1:8">
      <c r="A24" s="5"/>
      <c r="B24" s="5"/>
      <c r="C24" s="5"/>
      <c r="D24" s="13" t="s">
        <v>682</v>
      </c>
      <c r="E24" s="14"/>
      <c r="F24" s="139">
        <v>2</v>
      </c>
      <c r="G24" s="139">
        <v>2</v>
      </c>
      <c r="H24" s="6"/>
    </row>
    <row r="25" spans="1:8">
      <c r="A25" s="5"/>
      <c r="B25" s="5"/>
      <c r="C25" s="5"/>
      <c r="D25" s="13" t="s">
        <v>683</v>
      </c>
      <c r="E25" s="14"/>
      <c r="F25" s="139">
        <v>100</v>
      </c>
      <c r="G25" s="139">
        <v>100</v>
      </c>
      <c r="H25" s="6"/>
    </row>
    <row r="26" spans="1:8">
      <c r="A26" s="5"/>
      <c r="B26" s="5"/>
      <c r="C26" s="5"/>
      <c r="D26" s="13" t="s">
        <v>684</v>
      </c>
      <c r="E26" s="14"/>
      <c r="F26" s="139">
        <v>20</v>
      </c>
      <c r="G26" s="139">
        <v>20</v>
      </c>
      <c r="H26" s="6"/>
    </row>
    <row r="27" spans="1:8">
      <c r="A27" s="5"/>
      <c r="B27" s="5"/>
      <c r="C27" s="5"/>
      <c r="D27" s="13" t="s">
        <v>685</v>
      </c>
      <c r="E27" s="14"/>
      <c r="F27" s="139" t="s">
        <v>686</v>
      </c>
      <c r="G27" s="139">
        <v>4.94</v>
      </c>
      <c r="H27" s="6"/>
    </row>
    <row r="28" spans="1:8">
      <c r="A28" s="5"/>
      <c r="B28" s="5"/>
      <c r="C28" s="10" t="s">
        <v>55</v>
      </c>
      <c r="D28" s="559" t="s">
        <v>687</v>
      </c>
      <c r="E28" s="560"/>
      <c r="F28" s="139">
        <v>100</v>
      </c>
      <c r="G28" s="139">
        <v>100</v>
      </c>
      <c r="H28" s="6"/>
    </row>
    <row r="29" spans="1:8">
      <c r="A29" s="5"/>
      <c r="B29" s="5"/>
      <c r="C29" s="11"/>
      <c r="D29" s="559" t="s">
        <v>688</v>
      </c>
      <c r="E29" s="560"/>
      <c r="F29" s="139">
        <v>95</v>
      </c>
      <c r="G29" s="139">
        <v>95</v>
      </c>
      <c r="H29" s="6"/>
    </row>
    <row r="30" spans="1:8">
      <c r="A30" s="5"/>
      <c r="B30" s="5"/>
      <c r="C30" s="11"/>
      <c r="D30" s="559" t="s">
        <v>689</v>
      </c>
      <c r="E30" s="560"/>
      <c r="F30" s="139" t="s">
        <v>139</v>
      </c>
      <c r="G30" s="139" t="s">
        <v>139</v>
      </c>
      <c r="H30" s="6"/>
    </row>
    <row r="31" spans="1:8">
      <c r="A31" s="5"/>
      <c r="B31" s="5"/>
      <c r="C31" s="11"/>
      <c r="D31" s="559" t="s">
        <v>690</v>
      </c>
      <c r="E31" s="560"/>
      <c r="F31" s="139" t="s">
        <v>691</v>
      </c>
      <c r="G31" s="139" t="s">
        <v>692</v>
      </c>
      <c r="H31" s="6"/>
    </row>
    <row r="32" spans="1:8">
      <c r="A32" s="5"/>
      <c r="B32" s="5"/>
      <c r="C32" s="11"/>
      <c r="D32" s="559" t="s">
        <v>693</v>
      </c>
      <c r="E32" s="560"/>
      <c r="F32" s="139" t="s">
        <v>694</v>
      </c>
      <c r="G32" s="139" t="s">
        <v>694</v>
      </c>
      <c r="H32" s="6"/>
    </row>
    <row r="33" spans="1:8">
      <c r="A33" s="5"/>
      <c r="B33" s="5"/>
      <c r="C33" s="12"/>
      <c r="D33" s="559" t="s">
        <v>695</v>
      </c>
      <c r="E33" s="560"/>
      <c r="F33" s="139" t="s">
        <v>696</v>
      </c>
      <c r="G33" s="139" t="s">
        <v>143</v>
      </c>
      <c r="H33" s="6"/>
    </row>
    <row r="34" spans="1:8">
      <c r="A34" s="5"/>
      <c r="B34" s="5"/>
      <c r="C34" s="5" t="s">
        <v>61</v>
      </c>
      <c r="D34" s="561" t="s">
        <v>697</v>
      </c>
      <c r="E34" s="562"/>
      <c r="F34" s="563" t="s">
        <v>698</v>
      </c>
      <c r="G34" s="15" t="s">
        <v>295</v>
      </c>
      <c r="H34" s="6"/>
    </row>
    <row r="35" spans="1:8">
      <c r="A35" s="5"/>
      <c r="B35" s="10" t="s">
        <v>232</v>
      </c>
      <c r="C35" s="10" t="s">
        <v>233</v>
      </c>
      <c r="D35" s="559" t="s">
        <v>699</v>
      </c>
      <c r="E35" s="560"/>
      <c r="F35" s="564">
        <v>2</v>
      </c>
      <c r="G35" s="139">
        <v>3</v>
      </c>
      <c r="H35" s="6"/>
    </row>
    <row r="36" spans="1:8">
      <c r="A36" s="5"/>
      <c r="B36" s="11"/>
      <c r="C36" s="11"/>
      <c r="D36" s="559" t="s">
        <v>700</v>
      </c>
      <c r="E36" s="560"/>
      <c r="F36" s="564">
        <v>30</v>
      </c>
      <c r="G36" s="139">
        <v>30</v>
      </c>
      <c r="H36" s="6"/>
    </row>
    <row r="37" ht="25" customHeight="1" spans="1:8">
      <c r="A37" s="5"/>
      <c r="B37" s="11"/>
      <c r="C37" s="12"/>
      <c r="D37" s="60" t="s">
        <v>701</v>
      </c>
      <c r="E37" s="565"/>
      <c r="F37" s="564">
        <v>3</v>
      </c>
      <c r="G37" s="139">
        <v>3</v>
      </c>
      <c r="H37" s="6"/>
    </row>
    <row r="38" spans="1:8">
      <c r="A38" s="5"/>
      <c r="B38" s="11"/>
      <c r="C38" s="10" t="s">
        <v>236</v>
      </c>
      <c r="D38" s="566" t="s">
        <v>702</v>
      </c>
      <c r="E38" s="567"/>
      <c r="F38" s="564" t="s">
        <v>703</v>
      </c>
      <c r="G38" s="169" t="s">
        <v>703</v>
      </c>
      <c r="H38" s="6"/>
    </row>
    <row r="39" spans="1:8">
      <c r="A39" s="5"/>
      <c r="B39" s="11"/>
      <c r="C39" s="11"/>
      <c r="D39" s="566" t="s">
        <v>704</v>
      </c>
      <c r="E39" s="567"/>
      <c r="F39" s="564" t="s">
        <v>694</v>
      </c>
      <c r="G39" s="169" t="s">
        <v>694</v>
      </c>
      <c r="H39" s="6"/>
    </row>
    <row r="40" spans="1:8">
      <c r="A40" s="5"/>
      <c r="B40" s="11"/>
      <c r="C40" s="11"/>
      <c r="D40" s="566" t="s">
        <v>705</v>
      </c>
      <c r="E40" s="567"/>
      <c r="F40" s="564" t="s">
        <v>706</v>
      </c>
      <c r="G40" s="564" t="s">
        <v>706</v>
      </c>
      <c r="H40" s="6"/>
    </row>
    <row r="41" spans="1:8">
      <c r="A41" s="5"/>
      <c r="B41" s="11"/>
      <c r="C41" s="11"/>
      <c r="D41" s="566" t="s">
        <v>707</v>
      </c>
      <c r="E41" s="567"/>
      <c r="F41" s="564" t="s">
        <v>706</v>
      </c>
      <c r="G41" s="564" t="s">
        <v>706</v>
      </c>
      <c r="H41" s="6"/>
    </row>
    <row r="42" spans="1:8">
      <c r="A42" s="5"/>
      <c r="B42" s="11"/>
      <c r="C42" s="12"/>
      <c r="D42" s="566" t="s">
        <v>708</v>
      </c>
      <c r="E42" s="566"/>
      <c r="F42" s="568" t="s">
        <v>706</v>
      </c>
      <c r="G42" s="564" t="s">
        <v>706</v>
      </c>
      <c r="H42" s="6"/>
    </row>
    <row r="43" ht="16" customHeight="1" spans="1:8">
      <c r="A43" s="5"/>
      <c r="B43" s="11"/>
      <c r="C43" s="10" t="s">
        <v>239</v>
      </c>
      <c r="D43" s="566" t="s">
        <v>709</v>
      </c>
      <c r="E43" s="566"/>
      <c r="F43" s="569">
        <v>5</v>
      </c>
      <c r="G43" s="15">
        <v>5</v>
      </c>
      <c r="H43" s="6"/>
    </row>
    <row r="44" spans="1:8">
      <c r="A44" s="5"/>
      <c r="B44" s="11"/>
      <c r="C44" s="11"/>
      <c r="D44" s="563" t="s">
        <v>710</v>
      </c>
      <c r="E44" s="563"/>
      <c r="F44" s="142">
        <v>10</v>
      </c>
      <c r="G44" s="139">
        <v>10</v>
      </c>
      <c r="H44" s="6"/>
    </row>
    <row r="45" spans="1:8">
      <c r="A45" s="5"/>
      <c r="B45" s="11"/>
      <c r="C45" s="12"/>
      <c r="D45" s="563" t="s">
        <v>711</v>
      </c>
      <c r="E45" s="563"/>
      <c r="F45" s="142">
        <v>10</v>
      </c>
      <c r="G45" s="139">
        <v>10</v>
      </c>
      <c r="H45" s="6"/>
    </row>
    <row r="46" spans="1:8">
      <c r="A46" s="5"/>
      <c r="B46" s="11"/>
      <c r="C46" s="11" t="s">
        <v>192</v>
      </c>
      <c r="D46" s="570" t="s">
        <v>712</v>
      </c>
      <c r="E46" s="570"/>
      <c r="F46" s="564">
        <v>20</v>
      </c>
      <c r="G46" s="139">
        <v>20</v>
      </c>
      <c r="H46" s="6"/>
    </row>
    <row r="47" spans="1:8">
      <c r="A47" s="5"/>
      <c r="B47" s="11"/>
      <c r="C47" s="11"/>
      <c r="D47" s="559" t="s">
        <v>713</v>
      </c>
      <c r="E47" s="560"/>
      <c r="F47" s="564">
        <v>80</v>
      </c>
      <c r="G47" s="139">
        <v>75</v>
      </c>
      <c r="H47" s="6"/>
    </row>
    <row r="48" spans="1:8">
      <c r="A48" s="5"/>
      <c r="B48" s="11"/>
      <c r="C48" s="11"/>
      <c r="D48" s="559" t="s">
        <v>714</v>
      </c>
      <c r="E48" s="560"/>
      <c r="F48" s="571">
        <v>0.75</v>
      </c>
      <c r="G48" s="151">
        <v>0.7</v>
      </c>
      <c r="H48" s="6"/>
    </row>
    <row r="49" spans="1:8">
      <c r="A49" s="5"/>
      <c r="B49" s="12"/>
      <c r="C49" s="12"/>
      <c r="D49" s="559" t="s">
        <v>715</v>
      </c>
      <c r="E49" s="560"/>
      <c r="F49" s="564" t="s">
        <v>706</v>
      </c>
      <c r="G49" s="139" t="s">
        <v>706</v>
      </c>
      <c r="H49" s="6"/>
    </row>
    <row r="50" ht="36" spans="1:8">
      <c r="A50" s="5"/>
      <c r="B50" s="5" t="s">
        <v>78</v>
      </c>
      <c r="C50" s="5" t="s">
        <v>79</v>
      </c>
      <c r="D50" s="572" t="s">
        <v>716</v>
      </c>
      <c r="E50" s="573"/>
      <c r="F50" s="15" t="s">
        <v>246</v>
      </c>
      <c r="G50" s="17">
        <v>0.98</v>
      </c>
      <c r="H50" s="6"/>
    </row>
    <row r="51" spans="1:8">
      <c r="A51" s="6" t="s">
        <v>198</v>
      </c>
      <c r="B51" s="23" t="s">
        <v>308</v>
      </c>
      <c r="C51" s="23"/>
      <c r="D51" s="23"/>
      <c r="E51" s="23"/>
      <c r="F51" s="23"/>
      <c r="G51" s="23"/>
      <c r="H51" s="23"/>
    </row>
    <row r="52" spans="1:8">
      <c r="A52" s="24" t="s">
        <v>309</v>
      </c>
      <c r="B52" s="25"/>
      <c r="C52" s="25"/>
      <c r="D52" s="25"/>
      <c r="E52" s="25"/>
      <c r="F52" s="25"/>
      <c r="G52" s="25"/>
      <c r="H52" s="25"/>
    </row>
    <row r="53" spans="1:8">
      <c r="A53" s="25"/>
      <c r="B53" s="25"/>
      <c r="C53" s="25"/>
      <c r="D53" s="25"/>
      <c r="E53" s="25"/>
      <c r="F53" s="25"/>
      <c r="G53" s="25"/>
      <c r="H53" s="25"/>
    </row>
    <row r="54" ht="30" customHeight="1" spans="1:8">
      <c r="A54" s="25"/>
      <c r="B54" s="25"/>
      <c r="C54" s="25"/>
      <c r="D54" s="25"/>
      <c r="E54" s="25"/>
      <c r="F54" s="25"/>
      <c r="G54" s="25"/>
      <c r="H54" s="25"/>
    </row>
  </sheetData>
  <mergeCells count="7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B51:H51"/>
    <mergeCell ref="A20:A21"/>
    <mergeCell ref="A22:A50"/>
    <mergeCell ref="B23:B34"/>
    <mergeCell ref="B35:B49"/>
    <mergeCell ref="C23:C27"/>
    <mergeCell ref="C28:C33"/>
    <mergeCell ref="C35:C37"/>
    <mergeCell ref="C38:C42"/>
    <mergeCell ref="C43:C45"/>
    <mergeCell ref="C46:C49"/>
    <mergeCell ref="A7:C11"/>
    <mergeCell ref="A12:C19"/>
    <mergeCell ref="A52:H54"/>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opLeftCell="A2" workbookViewId="0">
      <selection activeCell="D4" sqref="D4:G4"/>
    </sheetView>
  </sheetViews>
  <sheetFormatPr defaultColWidth="9" defaultRowHeight="13.5" outlineLevelCol="6"/>
  <cols>
    <col min="1" max="1" width="5.25" style="1" customWidth="1"/>
    <col min="2" max="2" width="5.375" style="1" customWidth="1"/>
    <col min="3" max="3" width="14.125" style="1" customWidth="1"/>
    <col min="4" max="4" width="19.625" style="1" customWidth="1"/>
    <col min="5" max="5" width="13.25" style="1" customWidth="1"/>
    <col min="6" max="6" width="9.125" style="1" customWidth="1"/>
    <col min="7" max="7" width="16.875" style="1" customWidth="1"/>
    <col min="8" max="16384" width="9" style="1"/>
  </cols>
  <sheetData>
    <row r="1" ht="29" customHeight="1" spans="1:7">
      <c r="A1" s="2" t="s">
        <v>248</v>
      </c>
      <c r="B1" s="2"/>
      <c r="C1" s="2"/>
      <c r="D1" s="2"/>
      <c r="E1" s="2"/>
      <c r="F1" s="2"/>
      <c r="G1" s="2"/>
    </row>
    <row r="2" ht="66" customHeight="1" spans="1:7">
      <c r="A2" s="3" t="s">
        <v>1551</v>
      </c>
      <c r="B2" s="4"/>
      <c r="C2" s="4"/>
      <c r="D2" s="4"/>
      <c r="E2" s="4"/>
      <c r="F2" s="4"/>
      <c r="G2" s="4"/>
    </row>
    <row r="3" spans="1:7">
      <c r="A3" s="4" t="s">
        <v>210</v>
      </c>
      <c r="B3" s="4"/>
      <c r="C3" s="4"/>
      <c r="D3" s="4"/>
      <c r="E3" s="4"/>
      <c r="F3" s="4"/>
      <c r="G3" s="4"/>
    </row>
    <row r="4" spans="1:7">
      <c r="A4" s="5" t="s">
        <v>250</v>
      </c>
      <c r="B4" s="5"/>
      <c r="C4" s="5"/>
      <c r="D4" s="5" t="s">
        <v>1552</v>
      </c>
      <c r="E4" s="5"/>
      <c r="F4" s="5"/>
      <c r="G4" s="5"/>
    </row>
    <row r="5" spans="1:7">
      <c r="A5" s="5" t="s">
        <v>252</v>
      </c>
      <c r="B5" s="5"/>
      <c r="C5" s="5"/>
      <c r="D5" s="5"/>
      <c r="E5" s="5"/>
      <c r="F5" s="5"/>
      <c r="G5" s="5"/>
    </row>
    <row r="6" spans="1:7">
      <c r="A6" s="5" t="s">
        <v>253</v>
      </c>
      <c r="B6" s="5"/>
      <c r="C6" s="5"/>
      <c r="D6" s="5" t="s">
        <v>5</v>
      </c>
      <c r="E6" s="6" t="s">
        <v>254</v>
      </c>
      <c r="F6" s="5" t="s">
        <v>255</v>
      </c>
      <c r="G6" s="5"/>
    </row>
    <row r="7" ht="30" customHeight="1" spans="1:7">
      <c r="A7" s="5" t="s">
        <v>256</v>
      </c>
      <c r="B7" s="5"/>
      <c r="C7" s="5"/>
      <c r="D7" s="6"/>
      <c r="E7" s="5" t="s">
        <v>258</v>
      </c>
      <c r="F7" s="5"/>
      <c r="G7" s="5" t="s">
        <v>259</v>
      </c>
    </row>
    <row r="8" spans="1:7">
      <c r="A8" s="5"/>
      <c r="B8" s="5"/>
      <c r="C8" s="5"/>
      <c r="D8" s="6" t="s">
        <v>15</v>
      </c>
      <c r="E8" s="7">
        <v>10</v>
      </c>
      <c r="F8" s="8"/>
      <c r="G8" s="9">
        <v>1</v>
      </c>
    </row>
    <row r="9" ht="17" customHeight="1" spans="1:7">
      <c r="A9" s="5"/>
      <c r="B9" s="5"/>
      <c r="C9" s="5"/>
      <c r="D9" s="6" t="s">
        <v>260</v>
      </c>
      <c r="E9" s="7">
        <v>10</v>
      </c>
      <c r="F9" s="8"/>
      <c r="G9" s="9">
        <v>1</v>
      </c>
    </row>
    <row r="10" ht="13" customHeight="1" spans="1:7">
      <c r="A10" s="5"/>
      <c r="B10" s="5"/>
      <c r="C10" s="5"/>
      <c r="D10" s="6" t="s">
        <v>261</v>
      </c>
      <c r="E10" s="7"/>
      <c r="F10" s="8"/>
      <c r="G10" s="9"/>
    </row>
    <row r="11" spans="1:7">
      <c r="A11" s="5"/>
      <c r="B11" s="5"/>
      <c r="C11" s="5"/>
      <c r="D11" s="6" t="s">
        <v>262</v>
      </c>
      <c r="E11" s="7">
        <v>0</v>
      </c>
      <c r="F11" s="8"/>
      <c r="G11" s="9">
        <v>0</v>
      </c>
    </row>
    <row r="12" spans="1:7">
      <c r="A12" s="5" t="s">
        <v>263</v>
      </c>
      <c r="B12" s="5"/>
      <c r="C12" s="5"/>
      <c r="D12" s="6"/>
      <c r="E12" s="5"/>
      <c r="F12" s="5"/>
      <c r="G12" s="6" t="s">
        <v>265</v>
      </c>
    </row>
    <row r="13" spans="1:7">
      <c r="A13" s="5"/>
      <c r="B13" s="5"/>
      <c r="C13" s="5"/>
      <c r="D13" s="6" t="s">
        <v>266</v>
      </c>
      <c r="E13" s="5"/>
      <c r="F13" s="5"/>
      <c r="G13" s="6" t="s">
        <v>268</v>
      </c>
    </row>
    <row r="14" spans="1:7">
      <c r="A14" s="5"/>
      <c r="B14" s="5"/>
      <c r="C14" s="5"/>
      <c r="D14" s="6" t="s">
        <v>269</v>
      </c>
      <c r="E14" s="5"/>
      <c r="F14" s="5"/>
      <c r="G14" s="6" t="s">
        <v>268</v>
      </c>
    </row>
    <row r="15" spans="1:7">
      <c r="A15" s="5"/>
      <c r="B15" s="5"/>
      <c r="C15" s="5"/>
      <c r="D15" s="6" t="s">
        <v>271</v>
      </c>
      <c r="E15" s="5"/>
      <c r="F15" s="5"/>
      <c r="G15" s="6" t="s">
        <v>268</v>
      </c>
    </row>
    <row r="16" spans="1:7">
      <c r="A16" s="5"/>
      <c r="B16" s="5"/>
      <c r="C16" s="5"/>
      <c r="D16" s="6" t="s">
        <v>273</v>
      </c>
      <c r="E16" s="5"/>
      <c r="F16" s="5"/>
      <c r="G16" s="6" t="s">
        <v>268</v>
      </c>
    </row>
    <row r="17" spans="1:7">
      <c r="A17" s="5"/>
      <c r="B17" s="5"/>
      <c r="C17" s="5"/>
      <c r="D17" s="6" t="s">
        <v>275</v>
      </c>
      <c r="E17" s="5"/>
      <c r="F17" s="5"/>
      <c r="G17" s="6" t="s">
        <v>268</v>
      </c>
    </row>
    <row r="18" ht="15" customHeight="1" spans="1:7">
      <c r="A18" s="5"/>
      <c r="B18" s="5"/>
      <c r="C18" s="5"/>
      <c r="D18" s="6" t="s">
        <v>277</v>
      </c>
      <c r="E18" s="5"/>
      <c r="F18" s="5"/>
      <c r="G18" s="6" t="s">
        <v>268</v>
      </c>
    </row>
    <row r="19" spans="1:7">
      <c r="A19" s="5"/>
      <c r="B19" s="5"/>
      <c r="C19" s="5"/>
      <c r="D19" s="6" t="s">
        <v>279</v>
      </c>
      <c r="E19" s="5"/>
      <c r="F19" s="5"/>
      <c r="G19" s="6" t="s">
        <v>268</v>
      </c>
    </row>
    <row r="20" ht="18" customHeight="1" spans="1:7">
      <c r="A20" s="5" t="s">
        <v>281</v>
      </c>
      <c r="B20" s="5" t="s">
        <v>282</v>
      </c>
      <c r="C20" s="5"/>
      <c r="D20" s="5"/>
      <c r="E20" s="5" t="s">
        <v>283</v>
      </c>
      <c r="F20" s="5"/>
      <c r="G20" s="5"/>
    </row>
    <row r="21" ht="33" customHeight="1" spans="1:7">
      <c r="A21" s="5"/>
      <c r="B21" s="23" t="s">
        <v>1553</v>
      </c>
      <c r="C21" s="23"/>
      <c r="D21" s="23"/>
      <c r="E21" s="5" t="s">
        <v>1554</v>
      </c>
      <c r="F21" s="5"/>
      <c r="G21" s="5"/>
    </row>
    <row r="22" ht="24" spans="1:7">
      <c r="A22" s="5" t="s">
        <v>286</v>
      </c>
      <c r="B22" s="6" t="s">
        <v>31</v>
      </c>
      <c r="C22" s="5" t="s">
        <v>32</v>
      </c>
      <c r="D22" s="5" t="s">
        <v>33</v>
      </c>
      <c r="E22" s="5" t="s">
        <v>287</v>
      </c>
      <c r="F22" s="5" t="s">
        <v>113</v>
      </c>
      <c r="G22" s="5" t="s">
        <v>288</v>
      </c>
    </row>
    <row r="23" spans="1:7">
      <c r="A23" s="5"/>
      <c r="B23" s="10" t="s">
        <v>39</v>
      </c>
      <c r="C23" s="5" t="s">
        <v>180</v>
      </c>
      <c r="D23" s="5" t="s">
        <v>570</v>
      </c>
      <c r="E23" s="5" t="s">
        <v>1555</v>
      </c>
      <c r="F23" s="5">
        <v>10</v>
      </c>
      <c r="G23" s="5"/>
    </row>
    <row r="24" ht="20" customHeight="1" spans="1:7">
      <c r="A24" s="5"/>
      <c r="B24" s="11"/>
      <c r="C24" s="5" t="s">
        <v>183</v>
      </c>
      <c r="D24" s="5"/>
      <c r="E24" s="5"/>
      <c r="F24" s="5"/>
      <c r="G24" s="5"/>
    </row>
    <row r="25" spans="1:7">
      <c r="A25" s="5"/>
      <c r="B25" s="12"/>
      <c r="C25" s="5" t="s">
        <v>40</v>
      </c>
      <c r="D25" s="5"/>
      <c r="E25" s="5"/>
      <c r="F25" s="5"/>
      <c r="G25" s="5"/>
    </row>
    <row r="26" spans="1:7">
      <c r="A26" s="5"/>
      <c r="B26" s="5" t="s">
        <v>216</v>
      </c>
      <c r="C26" s="5" t="s">
        <v>48</v>
      </c>
      <c r="D26" s="5" t="s">
        <v>1556</v>
      </c>
      <c r="E26" s="5" t="s">
        <v>1557</v>
      </c>
      <c r="F26" s="5" t="s">
        <v>295</v>
      </c>
      <c r="G26" s="6"/>
    </row>
    <row r="27" spans="1:7">
      <c r="A27" s="5"/>
      <c r="B27" s="5"/>
      <c r="C27" s="10" t="s">
        <v>55</v>
      </c>
      <c r="D27" s="5" t="s">
        <v>1558</v>
      </c>
      <c r="E27" s="5" t="s">
        <v>438</v>
      </c>
      <c r="F27" s="542">
        <v>1</v>
      </c>
      <c r="G27" s="6"/>
    </row>
    <row r="28" spans="1:7">
      <c r="A28" s="5"/>
      <c r="B28" s="5"/>
      <c r="C28" s="5" t="s">
        <v>61</v>
      </c>
      <c r="D28" s="5" t="s">
        <v>1559</v>
      </c>
      <c r="E28" s="5" t="s">
        <v>1560</v>
      </c>
      <c r="F28" s="5">
        <v>1</v>
      </c>
      <c r="G28" s="6"/>
    </row>
    <row r="29" ht="15" customHeight="1" spans="1:7">
      <c r="A29" s="5"/>
      <c r="B29" s="10" t="s">
        <v>232</v>
      </c>
      <c r="C29" s="10" t="s">
        <v>1561</v>
      </c>
      <c r="D29" s="5"/>
      <c r="E29" s="5"/>
      <c r="F29" s="5"/>
      <c r="G29" s="6"/>
    </row>
    <row r="30" ht="15" customHeight="1" spans="1:7">
      <c r="A30" s="5"/>
      <c r="B30" s="11"/>
      <c r="C30" s="10" t="s">
        <v>1562</v>
      </c>
      <c r="D30" s="75"/>
      <c r="E30" s="75"/>
      <c r="G30" s="6"/>
    </row>
    <row r="31" spans="1:7">
      <c r="A31" s="5"/>
      <c r="B31" s="11"/>
      <c r="C31" s="5" t="s">
        <v>73</v>
      </c>
      <c r="D31" s="5" t="s">
        <v>1563</v>
      </c>
      <c r="E31" s="5" t="s">
        <v>1564</v>
      </c>
      <c r="F31" s="5" t="s">
        <v>295</v>
      </c>
      <c r="G31" s="6"/>
    </row>
    <row r="32" spans="1:7">
      <c r="A32" s="5"/>
      <c r="B32" s="11"/>
      <c r="C32" s="75" t="s">
        <v>192</v>
      </c>
      <c r="D32" s="75" t="s">
        <v>1565</v>
      </c>
      <c r="E32" s="5" t="s">
        <v>223</v>
      </c>
      <c r="F32" s="558">
        <v>0.98</v>
      </c>
      <c r="G32" s="6"/>
    </row>
    <row r="33" ht="36" spans="1:7">
      <c r="A33" s="5"/>
      <c r="B33" s="5" t="s">
        <v>78</v>
      </c>
      <c r="C33" s="5" t="s">
        <v>79</v>
      </c>
      <c r="D33" s="5" t="s">
        <v>1566</v>
      </c>
      <c r="E33" s="5" t="s">
        <v>579</v>
      </c>
      <c r="F33" s="542">
        <v>0.96</v>
      </c>
      <c r="G33" s="6"/>
    </row>
    <row r="34" spans="1:7">
      <c r="A34" s="6" t="s">
        <v>198</v>
      </c>
      <c r="B34" s="23" t="s">
        <v>308</v>
      </c>
      <c r="C34" s="23"/>
      <c r="D34" s="23"/>
      <c r="E34" s="23"/>
      <c r="F34" s="23"/>
      <c r="G34" s="23"/>
    </row>
    <row r="35" spans="1:7">
      <c r="A35" s="24" t="s">
        <v>309</v>
      </c>
      <c r="B35" s="25"/>
      <c r="C35" s="25"/>
      <c r="D35" s="25"/>
      <c r="E35" s="25"/>
      <c r="F35" s="25"/>
      <c r="G35" s="25"/>
    </row>
    <row r="36" spans="1:7">
      <c r="A36" s="25"/>
      <c r="B36" s="25"/>
      <c r="C36" s="25"/>
      <c r="D36" s="25"/>
      <c r="E36" s="25"/>
      <c r="F36" s="25"/>
      <c r="G36" s="25"/>
    </row>
    <row r="37" ht="30" customHeight="1" spans="1:7">
      <c r="A37" s="25"/>
      <c r="B37" s="25"/>
      <c r="C37" s="25"/>
      <c r="D37" s="25"/>
      <c r="E37" s="25"/>
      <c r="F37" s="25"/>
      <c r="G37" s="25"/>
    </row>
  </sheetData>
  <mergeCells count="35">
    <mergeCell ref="A1:G1"/>
    <mergeCell ref="A2:G2"/>
    <mergeCell ref="A3:G3"/>
    <mergeCell ref="A4:C4"/>
    <mergeCell ref="D4:G4"/>
    <mergeCell ref="A5:C5"/>
    <mergeCell ref="D5:G5"/>
    <mergeCell ref="A6:C6"/>
    <mergeCell ref="F6:G6"/>
    <mergeCell ref="E7:F7"/>
    <mergeCell ref="E8:F8"/>
    <mergeCell ref="E9:F9"/>
    <mergeCell ref="E10:F10"/>
    <mergeCell ref="E11:F11"/>
    <mergeCell ref="E12:F12"/>
    <mergeCell ref="E13:F13"/>
    <mergeCell ref="E14:F14"/>
    <mergeCell ref="E15:F15"/>
    <mergeCell ref="E16:F16"/>
    <mergeCell ref="E17:F17"/>
    <mergeCell ref="E18:F18"/>
    <mergeCell ref="E19:F19"/>
    <mergeCell ref="B20:D20"/>
    <mergeCell ref="E20:G20"/>
    <mergeCell ref="B21:D21"/>
    <mergeCell ref="E21:G21"/>
    <mergeCell ref="B34:G34"/>
    <mergeCell ref="A20:A21"/>
    <mergeCell ref="A22:A33"/>
    <mergeCell ref="B23:B25"/>
    <mergeCell ref="B26:B28"/>
    <mergeCell ref="B29:B32"/>
    <mergeCell ref="A7:C11"/>
    <mergeCell ref="A12:C19"/>
    <mergeCell ref="A35:G37"/>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V18" sqref="V18"/>
    </sheetView>
  </sheetViews>
  <sheetFormatPr defaultColWidth="8.90833333333333" defaultRowHeight="13.5"/>
  <cols>
    <col min="1" max="1" width="8.90833333333333" style="1"/>
    <col min="2" max="2" width="7.40833333333333" style="1" customWidth="1"/>
    <col min="3" max="3" width="5.24166666666667" style="1" customWidth="1"/>
    <col min="4" max="4" width="9.71666666666667" style="1" customWidth="1"/>
    <col min="5" max="5" width="4.63333333333333" style="1" customWidth="1"/>
    <col min="6" max="6" width="11.1083333333333" style="1" customWidth="1"/>
    <col min="7" max="7" width="4.925" style="1" customWidth="1"/>
    <col min="8" max="8" width="10.4833333333333" style="1" customWidth="1"/>
    <col min="9" max="9" width="12.45" style="1" customWidth="1"/>
    <col min="10" max="10" width="6.94166666666667" style="1" customWidth="1"/>
    <col min="11" max="11" width="8.81666666666667" style="1" customWidth="1"/>
    <col min="12" max="12" width="12.0333333333333" style="1" customWidth="1"/>
    <col min="13" max="13" width="9.40833333333333" style="547" customWidth="1"/>
    <col min="14" max="14" width="9.575" style="1" customWidth="1"/>
    <col min="15" max="16384" width="8.90833333333333" style="1"/>
  </cols>
  <sheetData>
    <row r="1" spans="1:14">
      <c r="A1" s="548" t="s">
        <v>0</v>
      </c>
      <c r="B1" s="548"/>
      <c r="C1" s="548"/>
      <c r="D1" s="548"/>
      <c r="E1" s="548"/>
      <c r="F1" s="548"/>
      <c r="G1" s="548"/>
      <c r="H1" s="548"/>
      <c r="I1" s="548"/>
      <c r="J1" s="548"/>
      <c r="K1" s="548"/>
      <c r="L1" s="548"/>
      <c r="M1" s="548"/>
      <c r="N1" s="548"/>
    </row>
    <row r="2" spans="1:14">
      <c r="A2" s="548"/>
      <c r="B2" s="548"/>
      <c r="C2" s="548"/>
      <c r="D2" s="548"/>
      <c r="E2" s="548"/>
      <c r="F2" s="548"/>
      <c r="G2" s="548"/>
      <c r="H2" s="548"/>
      <c r="I2" s="548"/>
      <c r="J2" s="548"/>
      <c r="K2" s="548"/>
      <c r="L2" s="548"/>
      <c r="M2" s="548"/>
      <c r="N2" s="548"/>
    </row>
    <row r="3" ht="24" customHeight="1" spans="1:14">
      <c r="A3" s="548"/>
      <c r="B3" s="548"/>
      <c r="C3" s="548"/>
      <c r="D3" s="548"/>
      <c r="E3" s="548"/>
      <c r="F3" s="548"/>
      <c r="G3" s="548"/>
      <c r="H3" s="548"/>
      <c r="I3" s="548"/>
      <c r="J3" s="548"/>
      <c r="K3" s="548"/>
      <c r="L3" s="548"/>
      <c r="M3" s="548"/>
      <c r="N3" s="548"/>
    </row>
    <row r="4" ht="35" customHeight="1" spans="1:14">
      <c r="A4" s="325" t="s">
        <v>1</v>
      </c>
      <c r="B4" s="325"/>
      <c r="C4" s="325"/>
      <c r="D4" s="325"/>
      <c r="E4" s="325"/>
      <c r="F4" s="325"/>
      <c r="G4" s="325"/>
      <c r="H4" s="325"/>
      <c r="I4" s="325"/>
      <c r="J4" s="325"/>
      <c r="K4" s="325"/>
      <c r="L4" s="325"/>
      <c r="M4" s="325"/>
      <c r="N4" s="325"/>
    </row>
    <row r="5" ht="28" customHeight="1" spans="1:14">
      <c r="A5" s="150" t="s">
        <v>2</v>
      </c>
      <c r="B5" s="150"/>
      <c r="C5" s="549" t="s">
        <v>1567</v>
      </c>
      <c r="D5" s="549"/>
      <c r="E5" s="549"/>
      <c r="F5" s="549"/>
      <c r="G5" s="549"/>
      <c r="H5" s="549"/>
      <c r="I5" s="549"/>
      <c r="J5" s="549"/>
      <c r="K5" s="549"/>
      <c r="L5" s="549"/>
      <c r="M5" s="549"/>
      <c r="N5" s="549"/>
    </row>
    <row r="6" ht="33" customHeight="1" spans="1:14">
      <c r="A6" s="150" t="s">
        <v>4</v>
      </c>
      <c r="B6" s="150"/>
      <c r="C6" s="549" t="s">
        <v>5</v>
      </c>
      <c r="D6" s="549"/>
      <c r="E6" s="549"/>
      <c r="F6" s="549"/>
      <c r="G6" s="549"/>
      <c r="H6" s="549"/>
      <c r="I6" s="150" t="s">
        <v>6</v>
      </c>
      <c r="J6" s="150"/>
      <c r="K6" s="150" t="s">
        <v>255</v>
      </c>
      <c r="L6" s="150"/>
      <c r="M6" s="150"/>
      <c r="N6" s="150"/>
    </row>
    <row r="7" ht="30" customHeight="1" spans="1:14">
      <c r="A7" s="150"/>
      <c r="B7" s="150"/>
      <c r="C7" s="150"/>
      <c r="D7" s="150"/>
      <c r="E7" s="150" t="s">
        <v>8</v>
      </c>
      <c r="F7" s="150"/>
      <c r="G7" s="150" t="s">
        <v>9</v>
      </c>
      <c r="H7" s="150"/>
      <c r="I7" s="150" t="s">
        <v>10</v>
      </c>
      <c r="J7" s="150"/>
      <c r="K7" s="150" t="s">
        <v>11</v>
      </c>
      <c r="L7" s="150" t="s">
        <v>12</v>
      </c>
      <c r="M7" s="501" t="s">
        <v>13</v>
      </c>
      <c r="N7" s="501"/>
    </row>
    <row r="8" ht="27" customHeight="1" spans="1:14">
      <c r="A8" s="501" t="s">
        <v>157</v>
      </c>
      <c r="B8" s="501"/>
      <c r="C8" s="150" t="s">
        <v>15</v>
      </c>
      <c r="D8" s="150"/>
      <c r="E8" s="150">
        <v>335000</v>
      </c>
      <c r="F8" s="150"/>
      <c r="G8" s="150">
        <v>335000</v>
      </c>
      <c r="H8" s="150"/>
      <c r="I8" s="150">
        <v>335000</v>
      </c>
      <c r="J8" s="150"/>
      <c r="K8" s="150" t="s">
        <v>18</v>
      </c>
      <c r="L8" s="550" t="s">
        <v>19</v>
      </c>
      <c r="M8" s="551" t="s">
        <v>18</v>
      </c>
      <c r="N8" s="551"/>
    </row>
    <row r="9" ht="22" customHeight="1" spans="1:14">
      <c r="A9" s="501" t="s">
        <v>157</v>
      </c>
      <c r="B9" s="501"/>
      <c r="C9" s="150" t="s">
        <v>20</v>
      </c>
      <c r="D9" s="150"/>
      <c r="E9" s="150">
        <v>335000</v>
      </c>
      <c r="F9" s="150"/>
      <c r="G9" s="150">
        <v>335000</v>
      </c>
      <c r="H9" s="150"/>
      <c r="I9" s="150">
        <v>335000</v>
      </c>
      <c r="J9" s="150"/>
      <c r="K9" s="150" t="s">
        <v>22</v>
      </c>
      <c r="L9" s="550" t="s">
        <v>19</v>
      </c>
      <c r="M9" s="551" t="s">
        <v>18</v>
      </c>
      <c r="N9" s="551"/>
    </row>
    <row r="10" ht="26" customHeight="1" spans="1:14">
      <c r="A10" s="501" t="s">
        <v>157</v>
      </c>
      <c r="B10" s="501"/>
      <c r="C10" s="150" t="s">
        <v>23</v>
      </c>
      <c r="D10" s="150"/>
      <c r="E10" s="150"/>
      <c r="F10" s="150"/>
      <c r="G10" s="150" t="s">
        <v>16</v>
      </c>
      <c r="H10" s="150"/>
      <c r="I10" s="150" t="s">
        <v>16</v>
      </c>
      <c r="J10" s="150"/>
      <c r="K10" s="150" t="s">
        <v>22</v>
      </c>
      <c r="L10" s="550" t="s">
        <v>16</v>
      </c>
      <c r="M10" s="551" t="s">
        <v>16</v>
      </c>
      <c r="N10" s="551"/>
    </row>
    <row r="11" ht="22" customHeight="1" spans="1:14">
      <c r="A11" s="501" t="s">
        <v>157</v>
      </c>
      <c r="B11" s="501"/>
      <c r="C11" s="150" t="s">
        <v>24</v>
      </c>
      <c r="D11" s="150"/>
      <c r="E11" s="150"/>
      <c r="F11" s="150"/>
      <c r="G11" s="150" t="s">
        <v>16</v>
      </c>
      <c r="H11" s="150"/>
      <c r="I11" s="150" t="s">
        <v>16</v>
      </c>
      <c r="J11" s="150"/>
      <c r="K11" s="150" t="s">
        <v>22</v>
      </c>
      <c r="L11" s="550" t="s">
        <v>16</v>
      </c>
      <c r="M11" s="551" t="s">
        <v>16</v>
      </c>
      <c r="N11" s="551"/>
    </row>
    <row r="12" ht="0.5" hidden="1" customHeight="1" spans="1:14">
      <c r="A12" s="498"/>
      <c r="B12" s="499"/>
      <c r="C12" s="499"/>
      <c r="D12" s="499"/>
      <c r="E12" s="499"/>
      <c r="F12" s="499"/>
      <c r="G12" s="499"/>
      <c r="H12" s="499"/>
      <c r="I12" s="499"/>
      <c r="J12" s="499"/>
      <c r="K12" s="499"/>
      <c r="L12" s="499"/>
      <c r="M12" s="499"/>
      <c r="N12" s="500"/>
    </row>
    <row r="13" ht="23" customHeight="1" spans="1:14">
      <c r="A13" s="501" t="s">
        <v>25</v>
      </c>
      <c r="B13" s="501"/>
      <c r="C13" s="501" t="s">
        <v>21</v>
      </c>
      <c r="D13" s="501"/>
      <c r="E13" s="501"/>
      <c r="F13" s="501"/>
      <c r="G13" s="501"/>
      <c r="H13" s="501"/>
      <c r="I13" s="501"/>
      <c r="J13" s="501"/>
      <c r="K13" s="501"/>
      <c r="L13" s="501"/>
      <c r="M13" s="501"/>
      <c r="N13" s="501"/>
    </row>
    <row r="14" ht="23" customHeight="1" spans="1:14">
      <c r="A14" s="150" t="s">
        <v>26</v>
      </c>
      <c r="B14" s="150"/>
      <c r="C14" s="150" t="s">
        <v>27</v>
      </c>
      <c r="D14" s="150"/>
      <c r="E14" s="150"/>
      <c r="F14" s="150"/>
      <c r="G14" s="150"/>
      <c r="H14" s="150"/>
      <c r="I14" s="150" t="s">
        <v>28</v>
      </c>
      <c r="J14" s="150"/>
      <c r="K14" s="150"/>
      <c r="L14" s="150"/>
      <c r="M14" s="150"/>
      <c r="N14" s="150"/>
    </row>
    <row r="15" ht="105" customHeight="1" spans="1:14">
      <c r="A15" s="150"/>
      <c r="B15" s="150"/>
      <c r="C15" s="552" t="s">
        <v>1568</v>
      </c>
      <c r="D15" s="552"/>
      <c r="E15" s="552"/>
      <c r="F15" s="552"/>
      <c r="G15" s="552"/>
      <c r="H15" s="552"/>
      <c r="I15" s="552" t="s">
        <v>1569</v>
      </c>
      <c r="J15" s="552"/>
      <c r="K15" s="552"/>
      <c r="L15" s="552"/>
      <c r="M15" s="552"/>
      <c r="N15" s="552"/>
    </row>
    <row r="16" ht="38" customHeight="1" spans="1:14">
      <c r="A16" s="150"/>
      <c r="B16" s="150" t="s">
        <v>31</v>
      </c>
      <c r="C16" s="150"/>
      <c r="D16" s="150" t="s">
        <v>32</v>
      </c>
      <c r="E16" s="150"/>
      <c r="F16" s="150" t="s">
        <v>33</v>
      </c>
      <c r="G16" s="150"/>
      <c r="H16" s="150" t="s">
        <v>34</v>
      </c>
      <c r="I16" s="150" t="s">
        <v>35</v>
      </c>
      <c r="J16" s="150" t="s">
        <v>11</v>
      </c>
      <c r="K16" s="150" t="s">
        <v>36</v>
      </c>
      <c r="L16" s="150" t="s">
        <v>37</v>
      </c>
      <c r="M16" s="501" t="s">
        <v>13</v>
      </c>
      <c r="N16" s="501" t="s">
        <v>25</v>
      </c>
    </row>
    <row r="17" ht="36" customHeight="1" spans="1:14">
      <c r="A17" s="502" t="s">
        <v>1570</v>
      </c>
      <c r="B17" s="501" t="s">
        <v>39</v>
      </c>
      <c r="C17" s="501"/>
      <c r="D17" s="501" t="s">
        <v>180</v>
      </c>
      <c r="E17" s="501"/>
      <c r="F17" s="501" t="s">
        <v>570</v>
      </c>
      <c r="G17" s="501"/>
      <c r="H17" s="501" t="s">
        <v>1571</v>
      </c>
      <c r="I17" s="501" t="s">
        <v>18</v>
      </c>
      <c r="J17" s="501" t="s">
        <v>44</v>
      </c>
      <c r="K17" s="501" t="s">
        <v>1572</v>
      </c>
      <c r="L17" s="501" t="s">
        <v>46</v>
      </c>
      <c r="M17" s="551" t="s">
        <v>44</v>
      </c>
      <c r="N17" s="501" t="s">
        <v>21</v>
      </c>
    </row>
    <row r="18" ht="29" customHeight="1" spans="1:14">
      <c r="A18" s="502" t="s">
        <v>1570</v>
      </c>
      <c r="B18" s="501" t="s">
        <v>47</v>
      </c>
      <c r="C18" s="501"/>
      <c r="D18" s="501" t="s">
        <v>48</v>
      </c>
      <c r="E18" s="501"/>
      <c r="F18" s="501" t="s">
        <v>1573</v>
      </c>
      <c r="G18" s="501"/>
      <c r="H18" s="501" t="s">
        <v>1574</v>
      </c>
      <c r="I18" s="501" t="s">
        <v>1575</v>
      </c>
      <c r="J18" s="501" t="s">
        <v>18</v>
      </c>
      <c r="K18" s="501" t="s">
        <v>1576</v>
      </c>
      <c r="L18" s="501" t="s">
        <v>1577</v>
      </c>
      <c r="M18" s="551" t="s">
        <v>18</v>
      </c>
      <c r="N18" s="501" t="s">
        <v>21</v>
      </c>
    </row>
    <row r="19" ht="32" customHeight="1" spans="1:14">
      <c r="A19" s="502" t="s">
        <v>1570</v>
      </c>
      <c r="B19" s="501" t="s">
        <v>47</v>
      </c>
      <c r="C19" s="501"/>
      <c r="D19" s="501" t="s">
        <v>55</v>
      </c>
      <c r="E19" s="501"/>
      <c r="F19" s="501" t="s">
        <v>1578</v>
      </c>
      <c r="G19" s="501"/>
      <c r="H19" s="501" t="s">
        <v>1579</v>
      </c>
      <c r="I19" s="501" t="s">
        <v>319</v>
      </c>
      <c r="J19" s="501" t="s">
        <v>18</v>
      </c>
      <c r="K19" s="501" t="s">
        <v>1580</v>
      </c>
      <c r="L19" s="501" t="s">
        <v>46</v>
      </c>
      <c r="M19" s="551" t="s">
        <v>18</v>
      </c>
      <c r="N19" s="501" t="s">
        <v>21</v>
      </c>
    </row>
    <row r="20" ht="28" customHeight="1" spans="1:14">
      <c r="A20" s="502" t="s">
        <v>1570</v>
      </c>
      <c r="B20" s="501" t="s">
        <v>47</v>
      </c>
      <c r="C20" s="501"/>
      <c r="D20" s="501" t="s">
        <v>61</v>
      </c>
      <c r="E20" s="501"/>
      <c r="F20" s="501" t="s">
        <v>1581</v>
      </c>
      <c r="G20" s="501"/>
      <c r="H20" s="501" t="s">
        <v>226</v>
      </c>
      <c r="I20" s="501" t="s">
        <v>58</v>
      </c>
      <c r="J20" s="501" t="s">
        <v>18</v>
      </c>
      <c r="K20" s="501" t="s">
        <v>21</v>
      </c>
      <c r="L20" s="501" t="s">
        <v>59</v>
      </c>
      <c r="M20" s="551" t="s">
        <v>60</v>
      </c>
      <c r="N20" s="501" t="s">
        <v>21</v>
      </c>
    </row>
    <row r="21" ht="26" customHeight="1" spans="1:14">
      <c r="A21" s="502" t="s">
        <v>1570</v>
      </c>
      <c r="B21" s="501" t="s">
        <v>47</v>
      </c>
      <c r="C21" s="501"/>
      <c r="D21" s="501" t="s">
        <v>61</v>
      </c>
      <c r="E21" s="501"/>
      <c r="F21" s="501" t="s">
        <v>569</v>
      </c>
      <c r="G21" s="501"/>
      <c r="H21" s="501" t="s">
        <v>226</v>
      </c>
      <c r="I21" s="501" t="s">
        <v>58</v>
      </c>
      <c r="J21" s="501" t="s">
        <v>18</v>
      </c>
      <c r="K21" s="501" t="s">
        <v>21</v>
      </c>
      <c r="L21" s="501" t="s">
        <v>59</v>
      </c>
      <c r="M21" s="551" t="s">
        <v>60</v>
      </c>
      <c r="N21" s="501" t="s">
        <v>21</v>
      </c>
    </row>
    <row r="22" ht="27" customHeight="1" spans="1:14">
      <c r="A22" s="502" t="s">
        <v>1570</v>
      </c>
      <c r="B22" s="501" t="s">
        <v>64</v>
      </c>
      <c r="C22" s="501"/>
      <c r="D22" s="501" t="s">
        <v>65</v>
      </c>
      <c r="E22" s="501"/>
      <c r="F22" s="501" t="s">
        <v>1582</v>
      </c>
      <c r="G22" s="501"/>
      <c r="H22" s="501" t="s">
        <v>1583</v>
      </c>
      <c r="I22" s="501" t="s">
        <v>58</v>
      </c>
      <c r="J22" s="501" t="s">
        <v>68</v>
      </c>
      <c r="K22" s="501" t="s">
        <v>21</v>
      </c>
      <c r="L22" s="501" t="s">
        <v>59</v>
      </c>
      <c r="M22" s="551">
        <v>6.67</v>
      </c>
      <c r="N22" s="501" t="s">
        <v>21</v>
      </c>
    </row>
    <row r="23" ht="43" customHeight="1" spans="1:14">
      <c r="A23" s="502" t="s">
        <v>1570</v>
      </c>
      <c r="B23" s="501" t="s">
        <v>64</v>
      </c>
      <c r="C23" s="501"/>
      <c r="D23" s="501" t="s">
        <v>70</v>
      </c>
      <c r="E23" s="501"/>
      <c r="F23" s="501" t="s">
        <v>1584</v>
      </c>
      <c r="G23" s="501"/>
      <c r="H23" s="501" t="s">
        <v>1585</v>
      </c>
      <c r="I23" s="501" t="s">
        <v>1586</v>
      </c>
      <c r="J23" s="501" t="s">
        <v>68</v>
      </c>
      <c r="K23" s="501" t="s">
        <v>83</v>
      </c>
      <c r="L23" s="501" t="s">
        <v>46</v>
      </c>
      <c r="M23" s="551" t="s">
        <v>68</v>
      </c>
      <c r="N23" s="501" t="s">
        <v>21</v>
      </c>
    </row>
    <row r="24" ht="36" customHeight="1" spans="1:14">
      <c r="A24" s="502" t="s">
        <v>1570</v>
      </c>
      <c r="B24" s="501" t="s">
        <v>64</v>
      </c>
      <c r="C24" s="501"/>
      <c r="D24" s="501" t="s">
        <v>73</v>
      </c>
      <c r="E24" s="501"/>
      <c r="F24" s="501" t="s">
        <v>1587</v>
      </c>
      <c r="G24" s="501"/>
      <c r="H24" s="501" t="s">
        <v>1585</v>
      </c>
      <c r="I24" s="501" t="s">
        <v>1586</v>
      </c>
      <c r="J24" s="501" t="s">
        <v>76</v>
      </c>
      <c r="K24" s="501" t="s">
        <v>83</v>
      </c>
      <c r="L24" s="501" t="s">
        <v>46</v>
      </c>
      <c r="M24" s="551" t="s">
        <v>76</v>
      </c>
      <c r="N24" s="501" t="s">
        <v>21</v>
      </c>
    </row>
    <row r="25" ht="35" customHeight="1" spans="1:14">
      <c r="A25" s="502" t="s">
        <v>1570</v>
      </c>
      <c r="B25" s="501" t="s">
        <v>78</v>
      </c>
      <c r="C25" s="501"/>
      <c r="D25" s="501" t="s">
        <v>79</v>
      </c>
      <c r="E25" s="501"/>
      <c r="F25" s="501" t="s">
        <v>1588</v>
      </c>
      <c r="G25" s="501"/>
      <c r="H25" s="501" t="s">
        <v>1589</v>
      </c>
      <c r="I25" s="501" t="s">
        <v>1590</v>
      </c>
      <c r="J25" s="501" t="s">
        <v>18</v>
      </c>
      <c r="K25" s="501" t="s">
        <v>83</v>
      </c>
      <c r="L25" s="501" t="s">
        <v>46</v>
      </c>
      <c r="M25" s="551" t="s">
        <v>18</v>
      </c>
      <c r="N25" s="501" t="s">
        <v>21</v>
      </c>
    </row>
    <row r="26" ht="18" hidden="1" customHeight="1" spans="1:14">
      <c r="A26" s="553"/>
      <c r="B26" s="554"/>
      <c r="C26" s="554"/>
      <c r="D26" s="554"/>
      <c r="E26" s="554"/>
      <c r="F26" s="554"/>
      <c r="G26" s="554"/>
      <c r="H26" s="554"/>
      <c r="I26" s="554"/>
      <c r="J26" s="554"/>
      <c r="K26" s="554"/>
      <c r="L26" s="554"/>
      <c r="M26" s="554"/>
      <c r="N26" s="554"/>
    </row>
    <row r="27" ht="24" customHeight="1" spans="1:14">
      <c r="A27" s="150" t="s">
        <v>84</v>
      </c>
      <c r="B27" s="150"/>
      <c r="C27" s="150"/>
      <c r="D27" s="150"/>
      <c r="E27" s="150"/>
      <c r="F27" s="150"/>
      <c r="G27" s="150"/>
      <c r="H27" s="150"/>
      <c r="I27" s="150"/>
      <c r="J27" s="150">
        <v>100</v>
      </c>
      <c r="K27" s="75"/>
      <c r="L27" s="75"/>
      <c r="M27" s="551" t="s">
        <v>1591</v>
      </c>
      <c r="N27" s="150"/>
    </row>
    <row r="28" ht="139" customHeight="1" spans="1:14">
      <c r="A28" s="555" t="s">
        <v>1592</v>
      </c>
      <c r="B28" s="556"/>
      <c r="C28" s="556"/>
      <c r="D28" s="556"/>
      <c r="E28" s="555" t="s">
        <v>1593</v>
      </c>
      <c r="F28" s="556"/>
      <c r="G28" s="556"/>
      <c r="H28" s="556"/>
      <c r="I28" s="556"/>
      <c r="J28" s="557" t="s">
        <v>1594</v>
      </c>
      <c r="K28" s="557"/>
      <c r="L28" s="557"/>
      <c r="M28" s="557"/>
      <c r="N28" s="557"/>
    </row>
  </sheetData>
  <mergeCells count="73">
    <mergeCell ref="A4:N4"/>
    <mergeCell ref="A5:B5"/>
    <mergeCell ref="C5:N5"/>
    <mergeCell ref="A6:B6"/>
    <mergeCell ref="C6:H6"/>
    <mergeCell ref="I6:J6"/>
    <mergeCell ref="K6:N6"/>
    <mergeCell ref="A7:B7"/>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C10:D10"/>
    <mergeCell ref="E10:F10"/>
    <mergeCell ref="G10:H10"/>
    <mergeCell ref="I10:J10"/>
    <mergeCell ref="M10:N10"/>
    <mergeCell ref="C11:D11"/>
    <mergeCell ref="E11:F11"/>
    <mergeCell ref="G11:H11"/>
    <mergeCell ref="I11:J11"/>
    <mergeCell ref="M11:N11"/>
    <mergeCell ref="A12:N12"/>
    <mergeCell ref="A13:B13"/>
    <mergeCell ref="C13:N13"/>
    <mergeCell ref="C14:H14"/>
    <mergeCell ref="I14:N14"/>
    <mergeCell ref="C15:H15"/>
    <mergeCell ref="I15:N15"/>
    <mergeCell ref="B16:C16"/>
    <mergeCell ref="D16:E16"/>
    <mergeCell ref="F16:G16"/>
    <mergeCell ref="B17:C17"/>
    <mergeCell ref="D17:E17"/>
    <mergeCell ref="F17:G17"/>
    <mergeCell ref="D18:E18"/>
    <mergeCell ref="F18:G18"/>
    <mergeCell ref="D19:E19"/>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28:D28"/>
    <mergeCell ref="E28:I28"/>
    <mergeCell ref="J28:N28"/>
    <mergeCell ref="A17:A25"/>
    <mergeCell ref="A1:N3"/>
    <mergeCell ref="A8:B11"/>
    <mergeCell ref="A14:B15"/>
    <mergeCell ref="B18:C21"/>
    <mergeCell ref="D20:E21"/>
    <mergeCell ref="B22:C24"/>
  </mergeCells>
  <pageMargins left="0.554861111111111" right="0.554861111111111" top="1" bottom="1" header="0.5" footer="0.5"/>
  <pageSetup paperSize="9" scale="75" orientation="portrait" horizontalDpi="600"/>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28" sqref="A28:N28"/>
    </sheetView>
  </sheetViews>
  <sheetFormatPr defaultColWidth="8.90833333333333" defaultRowHeight="13.5"/>
  <cols>
    <col min="1" max="1" width="8.90833333333333" style="1"/>
    <col min="2" max="2" width="7.40833333333333" style="1" customWidth="1"/>
    <col min="3" max="3" width="5.24166666666667" style="1" customWidth="1"/>
    <col min="4" max="4" width="9.71666666666667" style="1" customWidth="1"/>
    <col min="5" max="5" width="4.63333333333333" style="1" customWidth="1"/>
    <col min="6" max="6" width="11.1083333333333" style="1" customWidth="1"/>
    <col min="7" max="7" width="4.925" style="1" customWidth="1"/>
    <col min="8" max="8" width="10.4833333333333" style="1" customWidth="1"/>
    <col min="9" max="9" width="12.45" style="1" customWidth="1"/>
    <col min="10" max="10" width="6.94166666666667" style="1" customWidth="1"/>
    <col min="11" max="11" width="8.81666666666667" style="1" customWidth="1"/>
    <col min="12" max="12" width="12.0333333333333" style="1" customWidth="1"/>
    <col min="13" max="13" width="9.40833333333333" style="547" customWidth="1"/>
    <col min="14" max="14" width="9.575" style="1" customWidth="1"/>
    <col min="15" max="16384" width="8.90833333333333" style="1"/>
  </cols>
  <sheetData>
    <row r="1" spans="1:14">
      <c r="A1" s="548" t="s">
        <v>0</v>
      </c>
      <c r="B1" s="548"/>
      <c r="C1" s="548"/>
      <c r="D1" s="548"/>
      <c r="E1" s="548"/>
      <c r="F1" s="548"/>
      <c r="G1" s="548"/>
      <c r="H1" s="548"/>
      <c r="I1" s="548"/>
      <c r="J1" s="548"/>
      <c r="K1" s="548"/>
      <c r="L1" s="548"/>
      <c r="M1" s="548"/>
      <c r="N1" s="548"/>
    </row>
    <row r="2" spans="1:14">
      <c r="A2" s="548"/>
      <c r="B2" s="548"/>
      <c r="C2" s="548"/>
      <c r="D2" s="548"/>
      <c r="E2" s="548"/>
      <c r="F2" s="548"/>
      <c r="G2" s="548"/>
      <c r="H2" s="548"/>
      <c r="I2" s="548"/>
      <c r="J2" s="548"/>
      <c r="K2" s="548"/>
      <c r="L2" s="548"/>
      <c r="M2" s="548"/>
      <c r="N2" s="548"/>
    </row>
    <row r="3" ht="24" customHeight="1" spans="1:14">
      <c r="A3" s="548"/>
      <c r="B3" s="548"/>
      <c r="C3" s="548"/>
      <c r="D3" s="548"/>
      <c r="E3" s="548"/>
      <c r="F3" s="548"/>
      <c r="G3" s="548"/>
      <c r="H3" s="548"/>
      <c r="I3" s="548"/>
      <c r="J3" s="548"/>
      <c r="K3" s="548"/>
      <c r="L3" s="548"/>
      <c r="M3" s="548"/>
      <c r="N3" s="548"/>
    </row>
    <row r="4" ht="35" customHeight="1" spans="1:14">
      <c r="A4" s="325" t="s">
        <v>1</v>
      </c>
      <c r="B4" s="325"/>
      <c r="C4" s="325"/>
      <c r="D4" s="325"/>
      <c r="E4" s="325"/>
      <c r="F4" s="325"/>
      <c r="G4" s="325"/>
      <c r="H4" s="325"/>
      <c r="I4" s="325"/>
      <c r="J4" s="325"/>
      <c r="K4" s="325"/>
      <c r="L4" s="325"/>
      <c r="M4" s="325"/>
      <c r="N4" s="325"/>
    </row>
    <row r="5" ht="28" customHeight="1" spans="1:14">
      <c r="A5" s="150" t="s">
        <v>2</v>
      </c>
      <c r="B5" s="150"/>
      <c r="C5" s="549" t="s">
        <v>1567</v>
      </c>
      <c r="D5" s="549"/>
      <c r="E5" s="549"/>
      <c r="F5" s="549"/>
      <c r="G5" s="549"/>
      <c r="H5" s="549"/>
      <c r="I5" s="549"/>
      <c r="J5" s="549"/>
      <c r="K5" s="549"/>
      <c r="L5" s="549"/>
      <c r="M5" s="549"/>
      <c r="N5" s="549"/>
    </row>
    <row r="6" ht="33" customHeight="1" spans="1:14">
      <c r="A6" s="150" t="s">
        <v>4</v>
      </c>
      <c r="B6" s="150"/>
      <c r="C6" s="549" t="s">
        <v>5</v>
      </c>
      <c r="D6" s="549"/>
      <c r="E6" s="549"/>
      <c r="F6" s="549"/>
      <c r="G6" s="549"/>
      <c r="H6" s="549"/>
      <c r="I6" s="150" t="s">
        <v>6</v>
      </c>
      <c r="J6" s="150"/>
      <c r="K6" s="150" t="s">
        <v>255</v>
      </c>
      <c r="L6" s="150"/>
      <c r="M6" s="150"/>
      <c r="N6" s="150"/>
    </row>
    <row r="7" ht="30" customHeight="1" spans="1:14">
      <c r="A7" s="150"/>
      <c r="B7" s="150"/>
      <c r="C7" s="150"/>
      <c r="D7" s="150"/>
      <c r="E7" s="150" t="s">
        <v>8</v>
      </c>
      <c r="F7" s="150"/>
      <c r="G7" s="150" t="s">
        <v>9</v>
      </c>
      <c r="H7" s="150"/>
      <c r="I7" s="150" t="s">
        <v>10</v>
      </c>
      <c r="J7" s="150"/>
      <c r="K7" s="150" t="s">
        <v>11</v>
      </c>
      <c r="L7" s="150" t="s">
        <v>12</v>
      </c>
      <c r="M7" s="501" t="s">
        <v>13</v>
      </c>
      <c r="N7" s="501"/>
    </row>
    <row r="8" ht="31" customHeight="1" spans="1:14">
      <c r="A8" s="501" t="s">
        <v>157</v>
      </c>
      <c r="B8" s="501"/>
      <c r="C8" s="150" t="s">
        <v>15</v>
      </c>
      <c r="D8" s="150"/>
      <c r="E8" s="150" t="s">
        <v>1595</v>
      </c>
      <c r="F8" s="150"/>
      <c r="G8" s="150" t="s">
        <v>1595</v>
      </c>
      <c r="H8" s="150"/>
      <c r="I8" s="150" t="s">
        <v>1595</v>
      </c>
      <c r="J8" s="150"/>
      <c r="K8" s="150" t="s">
        <v>18</v>
      </c>
      <c r="L8" s="550" t="s">
        <v>19</v>
      </c>
      <c r="M8" s="551" t="s">
        <v>18</v>
      </c>
      <c r="N8" s="551"/>
    </row>
    <row r="9" ht="29" customHeight="1" spans="1:14">
      <c r="A9" s="501" t="s">
        <v>157</v>
      </c>
      <c r="B9" s="501"/>
      <c r="C9" s="150" t="s">
        <v>20</v>
      </c>
      <c r="D9" s="150"/>
      <c r="E9" s="150" t="s">
        <v>1595</v>
      </c>
      <c r="F9" s="150"/>
      <c r="G9" s="150" t="s">
        <v>1595</v>
      </c>
      <c r="H9" s="150"/>
      <c r="I9" s="150" t="s">
        <v>1595</v>
      </c>
      <c r="J9" s="150"/>
      <c r="K9" s="150" t="s">
        <v>22</v>
      </c>
      <c r="L9" s="550" t="s">
        <v>19</v>
      </c>
      <c r="M9" s="551" t="s">
        <v>18</v>
      </c>
      <c r="N9" s="551"/>
    </row>
    <row r="10" ht="26" customHeight="1" spans="1:14">
      <c r="A10" s="501" t="s">
        <v>157</v>
      </c>
      <c r="B10" s="501"/>
      <c r="C10" s="150" t="s">
        <v>23</v>
      </c>
      <c r="D10" s="150"/>
      <c r="E10" s="150"/>
      <c r="F10" s="150"/>
      <c r="G10" s="150" t="s">
        <v>16</v>
      </c>
      <c r="H10" s="150"/>
      <c r="I10" s="150" t="s">
        <v>16</v>
      </c>
      <c r="J10" s="150"/>
      <c r="K10" s="150" t="s">
        <v>22</v>
      </c>
      <c r="L10" s="550" t="s">
        <v>16</v>
      </c>
      <c r="M10" s="551" t="s">
        <v>16</v>
      </c>
      <c r="N10" s="551"/>
    </row>
    <row r="11" ht="22" customHeight="1" spans="1:14">
      <c r="A11" s="501" t="s">
        <v>157</v>
      </c>
      <c r="B11" s="501"/>
      <c r="C11" s="150" t="s">
        <v>24</v>
      </c>
      <c r="D11" s="150"/>
      <c r="E11" s="150"/>
      <c r="F11" s="150"/>
      <c r="G11" s="150" t="s">
        <v>16</v>
      </c>
      <c r="H11" s="150"/>
      <c r="I11" s="150" t="s">
        <v>16</v>
      </c>
      <c r="J11" s="150"/>
      <c r="K11" s="150" t="s">
        <v>22</v>
      </c>
      <c r="L11" s="550" t="s">
        <v>16</v>
      </c>
      <c r="M11" s="551" t="s">
        <v>16</v>
      </c>
      <c r="N11" s="551"/>
    </row>
    <row r="12" ht="0.5" hidden="1" customHeight="1" spans="1:14">
      <c r="A12" s="498"/>
      <c r="B12" s="499"/>
      <c r="C12" s="499"/>
      <c r="D12" s="499"/>
      <c r="E12" s="499"/>
      <c r="F12" s="499"/>
      <c r="G12" s="499"/>
      <c r="H12" s="499"/>
      <c r="I12" s="499"/>
      <c r="J12" s="499"/>
      <c r="K12" s="499"/>
      <c r="L12" s="499"/>
      <c r="M12" s="499"/>
      <c r="N12" s="500"/>
    </row>
    <row r="13" ht="33" customHeight="1" spans="1:14">
      <c r="A13" s="501" t="s">
        <v>25</v>
      </c>
      <c r="B13" s="501"/>
      <c r="C13" s="501" t="s">
        <v>21</v>
      </c>
      <c r="D13" s="501"/>
      <c r="E13" s="501"/>
      <c r="F13" s="501"/>
      <c r="G13" s="501"/>
      <c r="H13" s="501"/>
      <c r="I13" s="501"/>
      <c r="J13" s="501"/>
      <c r="K13" s="501"/>
      <c r="L13" s="501"/>
      <c r="M13" s="501"/>
      <c r="N13" s="501"/>
    </row>
    <row r="14" ht="31" customHeight="1" spans="1:14">
      <c r="A14" s="150" t="s">
        <v>26</v>
      </c>
      <c r="B14" s="150"/>
      <c r="C14" s="150" t="s">
        <v>27</v>
      </c>
      <c r="D14" s="150"/>
      <c r="E14" s="150"/>
      <c r="F14" s="150"/>
      <c r="G14" s="150"/>
      <c r="H14" s="150"/>
      <c r="I14" s="150" t="s">
        <v>28</v>
      </c>
      <c r="J14" s="150"/>
      <c r="K14" s="150"/>
      <c r="L14" s="150"/>
      <c r="M14" s="150"/>
      <c r="N14" s="150"/>
    </row>
    <row r="15" ht="117" customHeight="1" spans="1:14">
      <c r="A15" s="150"/>
      <c r="B15" s="150"/>
      <c r="C15" s="552" t="s">
        <v>1596</v>
      </c>
      <c r="D15" s="552"/>
      <c r="E15" s="552"/>
      <c r="F15" s="552"/>
      <c r="G15" s="552"/>
      <c r="H15" s="552"/>
      <c r="I15" s="552" t="s">
        <v>1597</v>
      </c>
      <c r="J15" s="552"/>
      <c r="K15" s="552"/>
      <c r="L15" s="552"/>
      <c r="M15" s="552"/>
      <c r="N15" s="552"/>
    </row>
    <row r="16" ht="38" customHeight="1" spans="1:14">
      <c r="A16" s="150"/>
      <c r="B16" s="150" t="s">
        <v>31</v>
      </c>
      <c r="C16" s="150"/>
      <c r="D16" s="150" t="s">
        <v>32</v>
      </c>
      <c r="E16" s="150"/>
      <c r="F16" s="150" t="s">
        <v>33</v>
      </c>
      <c r="G16" s="150"/>
      <c r="H16" s="150" t="s">
        <v>34</v>
      </c>
      <c r="I16" s="150" t="s">
        <v>35</v>
      </c>
      <c r="J16" s="150" t="s">
        <v>11</v>
      </c>
      <c r="K16" s="150" t="s">
        <v>36</v>
      </c>
      <c r="L16" s="150" t="s">
        <v>37</v>
      </c>
      <c r="M16" s="501" t="s">
        <v>13</v>
      </c>
      <c r="N16" s="501" t="s">
        <v>25</v>
      </c>
    </row>
    <row r="17" ht="47.5" customHeight="1" spans="1:14">
      <c r="A17" s="502" t="s">
        <v>1570</v>
      </c>
      <c r="B17" s="501" t="s">
        <v>39</v>
      </c>
      <c r="C17" s="501"/>
      <c r="D17" s="501" t="s">
        <v>180</v>
      </c>
      <c r="E17" s="501"/>
      <c r="F17" s="501" t="s">
        <v>570</v>
      </c>
      <c r="G17" s="501"/>
      <c r="H17" s="501" t="s">
        <v>1571</v>
      </c>
      <c r="I17" s="501" t="s">
        <v>18</v>
      </c>
      <c r="J17" s="501" t="s">
        <v>44</v>
      </c>
      <c r="K17" s="501" t="s">
        <v>1572</v>
      </c>
      <c r="L17" s="501" t="s">
        <v>46</v>
      </c>
      <c r="M17" s="551" t="s">
        <v>44</v>
      </c>
      <c r="N17" s="501" t="s">
        <v>21</v>
      </c>
    </row>
    <row r="18" ht="47.5" customHeight="1" spans="1:14">
      <c r="A18" s="502" t="s">
        <v>1570</v>
      </c>
      <c r="B18" s="501" t="s">
        <v>47</v>
      </c>
      <c r="C18" s="501"/>
      <c r="D18" s="501" t="s">
        <v>48</v>
      </c>
      <c r="E18" s="501"/>
      <c r="F18" s="501" t="s">
        <v>1573</v>
      </c>
      <c r="G18" s="501"/>
      <c r="H18" s="501" t="s">
        <v>1598</v>
      </c>
      <c r="I18" s="501" t="s">
        <v>1575</v>
      </c>
      <c r="J18" s="501" t="s">
        <v>18</v>
      </c>
      <c r="K18" s="501" t="s">
        <v>1576</v>
      </c>
      <c r="L18" s="501" t="s">
        <v>1577</v>
      </c>
      <c r="M18" s="551" t="s">
        <v>18</v>
      </c>
      <c r="N18" s="501" t="s">
        <v>21</v>
      </c>
    </row>
    <row r="19" ht="47.5" customHeight="1" spans="1:14">
      <c r="A19" s="502" t="s">
        <v>1570</v>
      </c>
      <c r="B19" s="501" t="s">
        <v>47</v>
      </c>
      <c r="C19" s="501"/>
      <c r="D19" s="501" t="s">
        <v>55</v>
      </c>
      <c r="E19" s="501"/>
      <c r="F19" s="501" t="s">
        <v>1578</v>
      </c>
      <c r="G19" s="501"/>
      <c r="H19" s="501" t="s">
        <v>1579</v>
      </c>
      <c r="I19" s="501" t="s">
        <v>319</v>
      </c>
      <c r="J19" s="501" t="s">
        <v>18</v>
      </c>
      <c r="K19" s="501" t="s">
        <v>1580</v>
      </c>
      <c r="L19" s="501" t="s">
        <v>46</v>
      </c>
      <c r="M19" s="551" t="s">
        <v>18</v>
      </c>
      <c r="N19" s="501" t="s">
        <v>21</v>
      </c>
    </row>
    <row r="20" ht="47.5" customHeight="1" spans="1:14">
      <c r="A20" s="502" t="s">
        <v>1570</v>
      </c>
      <c r="B20" s="501" t="s">
        <v>47</v>
      </c>
      <c r="C20" s="501"/>
      <c r="D20" s="501" t="s">
        <v>61</v>
      </c>
      <c r="E20" s="501"/>
      <c r="F20" s="501" t="s">
        <v>1581</v>
      </c>
      <c r="G20" s="501"/>
      <c r="H20" s="501" t="s">
        <v>1599</v>
      </c>
      <c r="I20" s="501" t="s">
        <v>58</v>
      </c>
      <c r="J20" s="501" t="s">
        <v>18</v>
      </c>
      <c r="K20" s="501" t="s">
        <v>21</v>
      </c>
      <c r="L20" s="501" t="s">
        <v>59</v>
      </c>
      <c r="M20" s="551" t="s">
        <v>60</v>
      </c>
      <c r="N20" s="501" t="s">
        <v>21</v>
      </c>
    </row>
    <row r="21" ht="47.5" customHeight="1" spans="1:14">
      <c r="A21" s="502" t="s">
        <v>1570</v>
      </c>
      <c r="B21" s="501" t="s">
        <v>47</v>
      </c>
      <c r="C21" s="501"/>
      <c r="D21" s="501" t="s">
        <v>61</v>
      </c>
      <c r="E21" s="501"/>
      <c r="F21" s="501" t="s">
        <v>569</v>
      </c>
      <c r="G21" s="501"/>
      <c r="H21" s="501" t="s">
        <v>1599</v>
      </c>
      <c r="I21" s="501" t="s">
        <v>58</v>
      </c>
      <c r="J21" s="501" t="s">
        <v>18</v>
      </c>
      <c r="K21" s="501" t="s">
        <v>21</v>
      </c>
      <c r="L21" s="501" t="s">
        <v>59</v>
      </c>
      <c r="M21" s="551" t="s">
        <v>60</v>
      </c>
      <c r="N21" s="501" t="s">
        <v>21</v>
      </c>
    </row>
    <row r="22" ht="47.5" customHeight="1" spans="1:14">
      <c r="A22" s="502" t="s">
        <v>1570</v>
      </c>
      <c r="B22" s="501" t="s">
        <v>64</v>
      </c>
      <c r="C22" s="501"/>
      <c r="D22" s="501" t="s">
        <v>65</v>
      </c>
      <c r="E22" s="501"/>
      <c r="F22" s="501" t="s">
        <v>1582</v>
      </c>
      <c r="G22" s="501"/>
      <c r="H22" s="501" t="s">
        <v>1583</v>
      </c>
      <c r="I22" s="501" t="s">
        <v>58</v>
      </c>
      <c r="J22" s="501" t="s">
        <v>68</v>
      </c>
      <c r="K22" s="501" t="s">
        <v>21</v>
      </c>
      <c r="L22" s="501" t="s">
        <v>59</v>
      </c>
      <c r="M22" s="551">
        <v>6.67</v>
      </c>
      <c r="N22" s="501" t="s">
        <v>21</v>
      </c>
    </row>
    <row r="23" ht="47.5" customHeight="1" spans="1:14">
      <c r="A23" s="502" t="s">
        <v>1570</v>
      </c>
      <c r="B23" s="501" t="s">
        <v>64</v>
      </c>
      <c r="C23" s="501"/>
      <c r="D23" s="501" t="s">
        <v>70</v>
      </c>
      <c r="E23" s="501"/>
      <c r="F23" s="501" t="s">
        <v>1584</v>
      </c>
      <c r="G23" s="501"/>
      <c r="H23" s="501" t="s">
        <v>1585</v>
      </c>
      <c r="I23" s="501" t="s">
        <v>1586</v>
      </c>
      <c r="J23" s="501" t="s">
        <v>68</v>
      </c>
      <c r="K23" s="501" t="s">
        <v>83</v>
      </c>
      <c r="L23" s="501" t="s">
        <v>46</v>
      </c>
      <c r="M23" s="551" t="s">
        <v>68</v>
      </c>
      <c r="N23" s="501" t="s">
        <v>21</v>
      </c>
    </row>
    <row r="24" ht="47.5" customHeight="1" spans="1:14">
      <c r="A24" s="502" t="s">
        <v>1570</v>
      </c>
      <c r="B24" s="501" t="s">
        <v>64</v>
      </c>
      <c r="C24" s="501"/>
      <c r="D24" s="501" t="s">
        <v>73</v>
      </c>
      <c r="E24" s="501"/>
      <c r="F24" s="501" t="s">
        <v>1587</v>
      </c>
      <c r="G24" s="501"/>
      <c r="H24" s="501" t="s">
        <v>1585</v>
      </c>
      <c r="I24" s="501" t="s">
        <v>1586</v>
      </c>
      <c r="J24" s="501" t="s">
        <v>76</v>
      </c>
      <c r="K24" s="501" t="s">
        <v>83</v>
      </c>
      <c r="L24" s="501" t="s">
        <v>46</v>
      </c>
      <c r="M24" s="551" t="s">
        <v>76</v>
      </c>
      <c r="N24" s="501" t="s">
        <v>21</v>
      </c>
    </row>
    <row r="25" ht="47.5" customHeight="1" spans="1:14">
      <c r="A25" s="502" t="s">
        <v>1570</v>
      </c>
      <c r="B25" s="501" t="s">
        <v>78</v>
      </c>
      <c r="C25" s="501"/>
      <c r="D25" s="501" t="s">
        <v>79</v>
      </c>
      <c r="E25" s="501"/>
      <c r="F25" s="501" t="s">
        <v>1588</v>
      </c>
      <c r="G25" s="501"/>
      <c r="H25" s="501" t="s">
        <v>1589</v>
      </c>
      <c r="I25" s="501" t="s">
        <v>1590</v>
      </c>
      <c r="J25" s="501" t="s">
        <v>18</v>
      </c>
      <c r="K25" s="501" t="s">
        <v>83</v>
      </c>
      <c r="L25" s="501" t="s">
        <v>46</v>
      </c>
      <c r="M25" s="551" t="s">
        <v>18</v>
      </c>
      <c r="N25" s="501" t="s">
        <v>21</v>
      </c>
    </row>
    <row r="26" ht="18" hidden="1" customHeight="1" spans="1:14">
      <c r="A26" s="553"/>
      <c r="B26" s="554"/>
      <c r="C26" s="554"/>
      <c r="D26" s="554"/>
      <c r="E26" s="554"/>
      <c r="F26" s="554"/>
      <c r="G26" s="554"/>
      <c r="H26" s="554"/>
      <c r="I26" s="554"/>
      <c r="J26" s="554"/>
      <c r="K26" s="554"/>
      <c r="L26" s="554"/>
      <c r="M26" s="554"/>
      <c r="N26" s="554"/>
    </row>
    <row r="27" ht="39" customHeight="1" spans="1:14">
      <c r="A27" s="150" t="s">
        <v>84</v>
      </c>
      <c r="B27" s="150"/>
      <c r="C27" s="150"/>
      <c r="D27" s="150"/>
      <c r="E27" s="150"/>
      <c r="F27" s="150"/>
      <c r="G27" s="150"/>
      <c r="H27" s="150"/>
      <c r="I27" s="150"/>
      <c r="J27" s="150">
        <v>100</v>
      </c>
      <c r="K27" s="75"/>
      <c r="L27" s="75"/>
      <c r="M27" s="551" t="s">
        <v>1591</v>
      </c>
      <c r="N27" s="150"/>
    </row>
    <row r="28" ht="166" customHeight="1" spans="1:14">
      <c r="A28" s="555" t="s">
        <v>1600</v>
      </c>
      <c r="B28" s="556"/>
      <c r="C28" s="556"/>
      <c r="D28" s="556"/>
      <c r="E28" s="555" t="s">
        <v>1601</v>
      </c>
      <c r="F28" s="556"/>
      <c r="G28" s="556"/>
      <c r="H28" s="556"/>
      <c r="I28" s="556"/>
      <c r="J28" s="557" t="s">
        <v>1602</v>
      </c>
      <c r="K28" s="557"/>
      <c r="L28" s="557"/>
      <c r="M28" s="557"/>
      <c r="N28" s="557"/>
    </row>
  </sheetData>
  <mergeCells count="73">
    <mergeCell ref="A4:N4"/>
    <mergeCell ref="A5:B5"/>
    <mergeCell ref="C5:N5"/>
    <mergeCell ref="A6:B6"/>
    <mergeCell ref="C6:H6"/>
    <mergeCell ref="I6:J6"/>
    <mergeCell ref="K6:N6"/>
    <mergeCell ref="A7:B7"/>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C10:D10"/>
    <mergeCell ref="E10:F10"/>
    <mergeCell ref="G10:H10"/>
    <mergeCell ref="I10:J10"/>
    <mergeCell ref="M10:N10"/>
    <mergeCell ref="C11:D11"/>
    <mergeCell ref="E11:F11"/>
    <mergeCell ref="G11:H11"/>
    <mergeCell ref="I11:J11"/>
    <mergeCell ref="M11:N11"/>
    <mergeCell ref="A12:N12"/>
    <mergeCell ref="A13:B13"/>
    <mergeCell ref="C13:N13"/>
    <mergeCell ref="C14:H14"/>
    <mergeCell ref="I14:N14"/>
    <mergeCell ref="C15:H15"/>
    <mergeCell ref="I15:N15"/>
    <mergeCell ref="B16:C16"/>
    <mergeCell ref="D16:E16"/>
    <mergeCell ref="F16:G16"/>
    <mergeCell ref="B17:C17"/>
    <mergeCell ref="D17:E17"/>
    <mergeCell ref="F17:G17"/>
    <mergeCell ref="D18:E18"/>
    <mergeCell ref="F18:G18"/>
    <mergeCell ref="D19:E19"/>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28:D28"/>
    <mergeCell ref="E28:I28"/>
    <mergeCell ref="J28:N28"/>
    <mergeCell ref="A17:A25"/>
    <mergeCell ref="A1:N3"/>
    <mergeCell ref="A8:B11"/>
    <mergeCell ref="A14:B15"/>
    <mergeCell ref="B18:C21"/>
    <mergeCell ref="D20:E21"/>
    <mergeCell ref="B22:C24"/>
  </mergeCells>
  <pageMargins left="0.554861111111111" right="0.554861111111111" top="1" bottom="1" header="0.5" footer="0.5"/>
  <pageSetup paperSize="9" scale="75" orientation="portrait" horizontalDpi="600"/>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3"/>
  <sheetViews>
    <sheetView zoomScale="115" zoomScaleNormal="115" workbookViewId="0">
      <selection activeCell="D5" sqref="D5:F5"/>
    </sheetView>
  </sheetViews>
  <sheetFormatPr defaultColWidth="9" defaultRowHeight="15" outlineLevelCol="7"/>
  <cols>
    <col min="1" max="1" width="5.21666666666667" style="220" customWidth="1"/>
    <col min="2" max="2" width="10.2083333333333" style="220" customWidth="1"/>
    <col min="3" max="3" width="9" style="220"/>
    <col min="4" max="4" width="21.0833333333333" style="220" customWidth="1"/>
    <col min="5" max="5" width="18.625" style="220" customWidth="1"/>
    <col min="6" max="7" width="9.625" style="220" customWidth="1"/>
    <col min="8" max="8" width="25.7583333333333" style="220" customWidth="1"/>
    <col min="9" max="16384" width="9" style="220"/>
  </cols>
  <sheetData>
    <row r="1" s="217" customFormat="1" ht="15.75" spans="1:8">
      <c r="A1" s="221" t="s">
        <v>1029</v>
      </c>
    </row>
    <row r="2" s="218" customFormat="1" ht="20.25" spans="1:8">
      <c r="A2" s="527" t="s">
        <v>1603</v>
      </c>
      <c r="B2" s="527"/>
      <c r="C2" s="527"/>
      <c r="D2" s="527"/>
      <c r="E2" s="527"/>
      <c r="F2" s="527"/>
      <c r="G2" s="527"/>
      <c r="H2" s="527"/>
    </row>
    <row r="3" s="218" customFormat="1" customHeight="1" spans="1:8">
      <c r="A3" s="223" t="s">
        <v>1031</v>
      </c>
      <c r="B3" s="223"/>
      <c r="C3" s="223"/>
      <c r="D3" s="223"/>
      <c r="E3" s="223"/>
      <c r="F3" s="223"/>
      <c r="G3" s="223"/>
      <c r="H3" s="223"/>
    </row>
    <row r="4" s="218" customFormat="1" ht="25" customHeight="1" spans="1:8">
      <c r="A4" s="439" t="s">
        <v>1032</v>
      </c>
      <c r="B4" s="439"/>
      <c r="C4" s="439"/>
      <c r="D4" s="439"/>
      <c r="E4" s="226"/>
      <c r="F4" s="226"/>
      <c r="G4" s="226"/>
      <c r="H4" s="226" t="s">
        <v>1033</v>
      </c>
    </row>
    <row r="5" s="219" customFormat="1" ht="25" customHeight="1" spans="1:8">
      <c r="A5" s="227" t="s">
        <v>1034</v>
      </c>
      <c r="B5" s="227"/>
      <c r="C5" s="227"/>
      <c r="D5" s="95" t="s">
        <v>1604</v>
      </c>
      <c r="E5" s="229"/>
      <c r="F5" s="230"/>
      <c r="G5" s="227" t="s">
        <v>1036</v>
      </c>
      <c r="H5" s="227" t="s">
        <v>760</v>
      </c>
    </row>
    <row r="6" s="219" customFormat="1" ht="25" customHeight="1" spans="1:8">
      <c r="A6" s="227" t="s">
        <v>1037</v>
      </c>
      <c r="B6" s="227"/>
      <c r="C6" s="227"/>
      <c r="D6" s="528" t="s">
        <v>1038</v>
      </c>
      <c r="E6" s="227"/>
      <c r="F6" s="227"/>
      <c r="G6" s="227"/>
      <c r="H6" s="227"/>
    </row>
    <row r="7" s="219" customFormat="1" ht="25" customHeight="1" spans="1:8">
      <c r="A7" s="227" t="s">
        <v>1039</v>
      </c>
      <c r="B7" s="227"/>
      <c r="C7" s="227"/>
      <c r="D7" s="227" t="s">
        <v>1040</v>
      </c>
      <c r="E7" s="227"/>
      <c r="F7" s="227" t="s">
        <v>1041</v>
      </c>
      <c r="G7" s="227" t="s">
        <v>1042</v>
      </c>
      <c r="H7" s="227"/>
    </row>
    <row r="8" s="219" customFormat="1" ht="25" customHeight="1" spans="1:8">
      <c r="A8" s="227" t="s">
        <v>1043</v>
      </c>
      <c r="B8" s="227"/>
      <c r="C8" s="227"/>
      <c r="D8" s="231"/>
      <c r="E8" s="227" t="s">
        <v>1044</v>
      </c>
      <c r="F8" s="227" t="s">
        <v>1045</v>
      </c>
      <c r="G8" s="227"/>
      <c r="H8" s="232" t="s">
        <v>1046</v>
      </c>
    </row>
    <row r="9" s="219" customFormat="1" ht="25" customHeight="1" spans="1:8">
      <c r="A9" s="227"/>
      <c r="B9" s="227"/>
      <c r="C9" s="227"/>
      <c r="D9" s="231" t="s">
        <v>1047</v>
      </c>
      <c r="E9" s="227">
        <v>6274</v>
      </c>
      <c r="F9" s="239">
        <v>6274</v>
      </c>
      <c r="G9" s="232"/>
      <c r="H9" s="233">
        <v>1</v>
      </c>
    </row>
    <row r="10" s="219" customFormat="1" ht="25" customHeight="1" spans="1:8">
      <c r="A10" s="227"/>
      <c r="B10" s="227"/>
      <c r="C10" s="227"/>
      <c r="D10" s="231" t="s">
        <v>1048</v>
      </c>
      <c r="E10" s="227">
        <v>6274</v>
      </c>
      <c r="F10" s="227">
        <v>6274</v>
      </c>
      <c r="G10" s="227"/>
      <c r="H10" s="233">
        <v>1</v>
      </c>
    </row>
    <row r="11" s="219" customFormat="1" ht="25" customHeight="1" spans="1:8">
      <c r="A11" s="227"/>
      <c r="B11" s="227"/>
      <c r="C11" s="227"/>
      <c r="D11" s="231" t="s">
        <v>1049</v>
      </c>
      <c r="E11" s="227"/>
      <c r="F11" s="227"/>
      <c r="G11" s="227"/>
      <c r="H11" s="232"/>
    </row>
    <row r="12" s="219" customFormat="1" ht="25" customHeight="1" spans="1:8">
      <c r="A12" s="227"/>
      <c r="B12" s="227"/>
      <c r="C12" s="227"/>
      <c r="D12" s="234" t="s">
        <v>1050</v>
      </c>
      <c r="E12" s="227"/>
      <c r="F12" s="227"/>
      <c r="G12" s="227"/>
      <c r="H12" s="232"/>
    </row>
    <row r="13" s="219" customFormat="1" ht="25" customHeight="1" spans="1:8">
      <c r="A13" s="227" t="s">
        <v>1051</v>
      </c>
      <c r="B13" s="227"/>
      <c r="C13" s="227"/>
      <c r="D13" s="234"/>
      <c r="E13" s="227" t="s">
        <v>1052</v>
      </c>
      <c r="F13" s="227"/>
      <c r="G13" s="227"/>
      <c r="H13" s="227" t="s">
        <v>1053</v>
      </c>
    </row>
    <row r="14" s="219" customFormat="1" ht="25" customHeight="1" spans="1:8">
      <c r="A14" s="227"/>
      <c r="B14" s="227"/>
      <c r="C14" s="227"/>
      <c r="D14" s="529" t="s">
        <v>1054</v>
      </c>
      <c r="E14" s="239" t="s">
        <v>1055</v>
      </c>
      <c r="F14" s="227"/>
      <c r="G14" s="232"/>
      <c r="H14" s="227" t="s">
        <v>764</v>
      </c>
    </row>
    <row r="15" s="219" customFormat="1" ht="25" customHeight="1" spans="1:8">
      <c r="A15" s="227"/>
      <c r="B15" s="227"/>
      <c r="C15" s="227"/>
      <c r="D15" s="529" t="s">
        <v>1056</v>
      </c>
      <c r="E15" s="239" t="s">
        <v>1057</v>
      </c>
      <c r="F15" s="227"/>
      <c r="G15" s="232"/>
      <c r="H15" s="227" t="s">
        <v>764</v>
      </c>
    </row>
    <row r="16" s="219" customFormat="1" ht="25" customHeight="1" spans="1:8">
      <c r="A16" s="227"/>
      <c r="B16" s="227"/>
      <c r="C16" s="227"/>
      <c r="D16" s="529" t="s">
        <v>1058</v>
      </c>
      <c r="E16" s="239" t="s">
        <v>1059</v>
      </c>
      <c r="F16" s="227"/>
      <c r="G16" s="232"/>
      <c r="H16" s="227" t="s">
        <v>764</v>
      </c>
    </row>
    <row r="17" s="219" customFormat="1" ht="25" customHeight="1" spans="1:8">
      <c r="A17" s="227"/>
      <c r="B17" s="227"/>
      <c r="C17" s="227"/>
      <c r="D17" s="529" t="s">
        <v>1060</v>
      </c>
      <c r="E17" s="239" t="s">
        <v>1061</v>
      </c>
      <c r="F17" s="227"/>
      <c r="G17" s="232"/>
      <c r="H17" s="227" t="s">
        <v>764</v>
      </c>
    </row>
    <row r="18" s="219" customFormat="1" ht="25" customHeight="1" spans="1:8">
      <c r="A18" s="227"/>
      <c r="B18" s="227"/>
      <c r="C18" s="227"/>
      <c r="D18" s="529" t="s">
        <v>1062</v>
      </c>
      <c r="E18" s="239" t="s">
        <v>1063</v>
      </c>
      <c r="F18" s="227"/>
      <c r="G18" s="232"/>
      <c r="H18" s="227" t="s">
        <v>764</v>
      </c>
    </row>
    <row r="19" s="219" customFormat="1" ht="25" customHeight="1" spans="1:8">
      <c r="A19" s="227"/>
      <c r="B19" s="227"/>
      <c r="C19" s="227"/>
      <c r="D19" s="529" t="s">
        <v>1064</v>
      </c>
      <c r="E19" s="239" t="s">
        <v>1065</v>
      </c>
      <c r="F19" s="227"/>
      <c r="G19" s="232"/>
      <c r="H19" s="227" t="s">
        <v>764</v>
      </c>
    </row>
    <row r="20" s="219" customFormat="1" ht="25" customHeight="1" spans="1:8">
      <c r="A20" s="227"/>
      <c r="B20" s="227"/>
      <c r="C20" s="227"/>
      <c r="D20" s="529" t="s">
        <v>1066</v>
      </c>
      <c r="E20" s="239" t="s">
        <v>1065</v>
      </c>
      <c r="F20" s="227"/>
      <c r="G20" s="232"/>
      <c r="H20" s="227" t="s">
        <v>764</v>
      </c>
    </row>
    <row r="21" s="219" customFormat="1" ht="25" customHeight="1" spans="1:8">
      <c r="A21" s="235" t="s">
        <v>1067</v>
      </c>
      <c r="B21" s="236" t="s">
        <v>1068</v>
      </c>
      <c r="C21" s="237"/>
      <c r="D21" s="238"/>
      <c r="E21" s="232"/>
      <c r="F21" s="239" t="s">
        <v>1069</v>
      </c>
      <c r="G21" s="238"/>
      <c r="H21" s="232"/>
    </row>
    <row r="22" s="219" customFormat="1" ht="65" customHeight="1" spans="1:8">
      <c r="A22" s="240"/>
      <c r="B22" s="530" t="s">
        <v>1605</v>
      </c>
      <c r="C22" s="531"/>
      <c r="D22" s="531"/>
      <c r="E22" s="531"/>
      <c r="F22" s="532" t="s">
        <v>1606</v>
      </c>
      <c r="G22" s="241"/>
      <c r="H22" s="241"/>
    </row>
    <row r="23" s="526" customFormat="1" ht="29" customHeight="1" spans="1:8">
      <c r="A23" s="533" t="s">
        <v>38</v>
      </c>
      <c r="B23" s="534" t="s">
        <v>31</v>
      </c>
      <c r="C23" s="534" t="s">
        <v>32</v>
      </c>
      <c r="D23" s="534" t="s">
        <v>33</v>
      </c>
      <c r="E23" s="534"/>
      <c r="F23" s="534" t="s">
        <v>287</v>
      </c>
      <c r="G23" s="534" t="s">
        <v>113</v>
      </c>
      <c r="H23" s="534" t="s">
        <v>534</v>
      </c>
    </row>
    <row r="24" s="526" customFormat="1" ht="35" customHeight="1" spans="1:8">
      <c r="A24" s="534"/>
      <c r="B24" s="534" t="s">
        <v>47</v>
      </c>
      <c r="C24" s="534" t="s">
        <v>48</v>
      </c>
      <c r="D24" s="140" t="s">
        <v>1607</v>
      </c>
      <c r="E24" s="142"/>
      <c r="F24" s="1172" t="s">
        <v>1608</v>
      </c>
      <c r="G24" s="139" t="s">
        <v>1609</v>
      </c>
      <c r="H24" s="534" t="s">
        <v>268</v>
      </c>
    </row>
    <row r="25" s="526" customFormat="1" ht="35" customHeight="1" spans="1:8">
      <c r="A25" s="534"/>
      <c r="B25" s="534"/>
      <c r="C25" s="535" t="s">
        <v>55</v>
      </c>
      <c r="D25" s="536" t="s">
        <v>1610</v>
      </c>
      <c r="E25" s="537"/>
      <c r="F25" s="538" t="s">
        <v>1247</v>
      </c>
      <c r="G25" s="348" t="s">
        <v>1247</v>
      </c>
      <c r="H25" s="534" t="s">
        <v>268</v>
      </c>
    </row>
    <row r="26" s="526" customFormat="1" ht="35" customHeight="1" spans="1:8">
      <c r="A26" s="534"/>
      <c r="B26" s="534"/>
      <c r="C26" s="539"/>
      <c r="D26" s="536" t="s">
        <v>1611</v>
      </c>
      <c r="E26" s="537"/>
      <c r="F26" s="538" t="s">
        <v>1612</v>
      </c>
      <c r="G26" s="348" t="s">
        <v>1368</v>
      </c>
      <c r="H26" s="534" t="s">
        <v>268</v>
      </c>
    </row>
    <row r="27" s="526" customFormat="1" ht="35" customHeight="1" spans="1:8">
      <c r="A27" s="534"/>
      <c r="B27" s="534"/>
      <c r="C27" s="534" t="s">
        <v>61</v>
      </c>
      <c r="D27" s="536" t="s">
        <v>1613</v>
      </c>
      <c r="E27" s="537"/>
      <c r="F27" s="540" t="s">
        <v>438</v>
      </c>
      <c r="G27" s="541">
        <v>1</v>
      </c>
      <c r="H27" s="534" t="s">
        <v>268</v>
      </c>
    </row>
    <row r="28" s="526" customFormat="1" ht="35" customHeight="1" spans="1:8">
      <c r="A28" s="534"/>
      <c r="B28" s="534"/>
      <c r="C28" s="534"/>
      <c r="D28" s="536" t="s">
        <v>1614</v>
      </c>
      <c r="E28" s="537"/>
      <c r="F28" s="538" t="s">
        <v>1615</v>
      </c>
      <c r="G28" s="538" t="s">
        <v>1616</v>
      </c>
      <c r="H28" s="534" t="s">
        <v>268</v>
      </c>
    </row>
    <row r="29" s="526" customFormat="1" ht="35" customHeight="1" spans="1:8">
      <c r="A29" s="534"/>
      <c r="B29" s="534"/>
      <c r="C29" s="534" t="s">
        <v>39</v>
      </c>
      <c r="D29" s="7" t="s">
        <v>444</v>
      </c>
      <c r="E29" s="8"/>
      <c r="F29" s="542">
        <v>1</v>
      </c>
      <c r="G29" s="151">
        <v>1</v>
      </c>
      <c r="H29" s="534" t="s">
        <v>268</v>
      </c>
    </row>
    <row r="30" s="526" customFormat="1" ht="35" customHeight="1" spans="1:8">
      <c r="A30" s="534"/>
      <c r="B30" s="534" t="s">
        <v>64</v>
      </c>
      <c r="C30" s="534" t="s">
        <v>65</v>
      </c>
      <c r="D30" s="543" t="s">
        <v>1617</v>
      </c>
      <c r="E30" s="543"/>
      <c r="F30" s="544" t="s">
        <v>1236</v>
      </c>
      <c r="G30" s="544" t="s">
        <v>1236</v>
      </c>
      <c r="H30" s="534" t="s">
        <v>268</v>
      </c>
    </row>
    <row r="31" s="526" customFormat="1" ht="35" customHeight="1" spans="1:8">
      <c r="A31" s="534"/>
      <c r="B31" s="534"/>
      <c r="C31" s="534" t="s">
        <v>70</v>
      </c>
      <c r="D31" s="543" t="s">
        <v>1618</v>
      </c>
      <c r="E31" s="543"/>
      <c r="F31" s="534" t="s">
        <v>1247</v>
      </c>
      <c r="G31" s="534" t="s">
        <v>1247</v>
      </c>
      <c r="H31" s="534" t="s">
        <v>268</v>
      </c>
    </row>
    <row r="32" s="526" customFormat="1" ht="35" customHeight="1" spans="1:8">
      <c r="A32" s="534"/>
      <c r="B32" s="534"/>
      <c r="C32" s="534" t="s">
        <v>73</v>
      </c>
      <c r="D32" s="545" t="s">
        <v>1619</v>
      </c>
      <c r="E32" s="546"/>
      <c r="F32" s="15" t="s">
        <v>1620</v>
      </c>
      <c r="G32" s="139" t="s">
        <v>139</v>
      </c>
      <c r="H32" s="534" t="s">
        <v>268</v>
      </c>
    </row>
    <row r="33" s="526" customFormat="1" ht="35" customHeight="1" spans="1:8">
      <c r="A33" s="534"/>
      <c r="B33" s="534" t="s">
        <v>1621</v>
      </c>
      <c r="C33" s="534" t="s">
        <v>244</v>
      </c>
      <c r="D33" s="140" t="s">
        <v>1622</v>
      </c>
      <c r="E33" s="142"/>
      <c r="F33" s="139" t="s">
        <v>147</v>
      </c>
      <c r="G33" s="151">
        <v>0.99</v>
      </c>
      <c r="H33" s="534" t="s">
        <v>268</v>
      </c>
    </row>
    <row r="34" s="526" customFormat="1" ht="20" customHeight="1" spans="1:8">
      <c r="A34" s="534" t="s">
        <v>198</v>
      </c>
      <c r="B34" s="534" t="s">
        <v>268</v>
      </c>
      <c r="C34" s="534"/>
      <c r="D34" s="534"/>
      <c r="E34" s="534"/>
      <c r="F34" s="534"/>
      <c r="G34" s="534"/>
      <c r="H34" s="534"/>
    </row>
    <row r="35" s="219" customFormat="1" ht="20" customHeight="1" spans="1:8">
      <c r="A35" s="227" t="s">
        <v>1110</v>
      </c>
      <c r="B35" s="258" t="s">
        <v>1111</v>
      </c>
      <c r="C35" s="259"/>
      <c r="D35" s="259"/>
      <c r="E35" s="259"/>
      <c r="F35" s="259"/>
      <c r="G35" s="259"/>
      <c r="H35" s="260"/>
    </row>
    <row r="36" s="219" customFormat="1" ht="39" customHeight="1" spans="1:8">
      <c r="A36" s="261" t="s">
        <v>1112</v>
      </c>
      <c r="B36" s="261"/>
      <c r="C36" s="261"/>
      <c r="D36" s="261"/>
      <c r="E36" s="261"/>
      <c r="F36" s="261"/>
      <c r="G36" s="261"/>
      <c r="H36" s="261"/>
    </row>
    <row r="37" s="219" customFormat="1" ht="47" customHeight="1" spans="1:8">
      <c r="A37" s="261"/>
      <c r="B37" s="261"/>
      <c r="C37" s="261"/>
      <c r="D37" s="261"/>
      <c r="E37" s="261"/>
      <c r="F37" s="261"/>
      <c r="G37" s="261"/>
      <c r="H37" s="261"/>
    </row>
    <row r="38" s="218" customFormat="1" ht="39" customHeight="1" spans="1:8">
      <c r="A38" s="262"/>
      <c r="B38" s="262"/>
      <c r="C38" s="262"/>
      <c r="D38" s="262"/>
      <c r="E38" s="262"/>
      <c r="F38" s="262"/>
      <c r="G38" s="262"/>
      <c r="H38" s="262"/>
    </row>
    <row r="39" s="218" customFormat="1" ht="39" customHeight="1"/>
    <row r="40" s="218" customFormat="1" ht="39" customHeight="1"/>
    <row r="41" s="218" customFormat="1" ht="39" customHeight="1"/>
    <row r="42" s="218" customFormat="1"/>
    <row r="43" s="218" customFormat="1"/>
    <row r="44" s="218" customFormat="1"/>
    <row r="45" s="218" customFormat="1"/>
    <row r="46" s="218" customFormat="1"/>
    <row r="47" s="218" customFormat="1"/>
    <row r="48" s="218" customFormat="1"/>
    <row r="49" s="218" customFormat="1"/>
    <row r="50" s="218" customFormat="1"/>
    <row r="51" s="218" customFormat="1"/>
    <row r="52" s="218" customFormat="1"/>
    <row r="53" s="218" customFormat="1"/>
    <row r="54" s="218" customFormat="1"/>
    <row r="55" s="218" customFormat="1"/>
    <row r="56" s="218" customFormat="1"/>
    <row r="57" s="218" customFormat="1"/>
    <row r="58" s="218" customFormat="1"/>
    <row r="59" s="218" customFormat="1"/>
    <row r="60" s="218" customFormat="1"/>
    <row r="61" s="218" customFormat="1"/>
    <row r="62" s="218" customFormat="1"/>
    <row r="63" s="218" customFormat="1"/>
    <row r="64" s="218" customFormat="1"/>
    <row r="65" s="218" customFormat="1"/>
    <row r="66" s="218" customFormat="1"/>
    <row r="67" s="218" customFormat="1"/>
    <row r="68" s="218" customFormat="1"/>
    <row r="69" s="218" customFormat="1"/>
    <row r="70" s="218" customFormat="1"/>
    <row r="71" s="218" customFormat="1"/>
    <row r="72" s="218" customFormat="1"/>
    <row r="73" s="218" customFormat="1"/>
    <row r="74" s="218" customFormat="1"/>
    <row r="75" s="218" customFormat="1"/>
    <row r="76" s="218" customFormat="1"/>
    <row r="77" s="218" customFormat="1"/>
    <row r="78" s="218" customFormat="1"/>
    <row r="79" s="218" customFormat="1"/>
    <row r="80" s="218" customFormat="1"/>
    <row r="81" s="218" customFormat="1"/>
    <row r="82" s="218" customFormat="1"/>
    <row r="83" s="218" customFormat="1"/>
    <row r="84" s="218" customFormat="1"/>
    <row r="85" s="218" customFormat="1"/>
    <row r="86" s="218" customFormat="1"/>
    <row r="87" s="218" customFormat="1"/>
    <row r="88" s="218" customFormat="1"/>
    <row r="89" s="218" customFormat="1"/>
    <row r="90" s="218" customFormat="1"/>
    <row r="91" s="218" customFormat="1"/>
    <row r="92" s="218" customFormat="1"/>
    <row r="93" s="218" customFormat="1"/>
    <row r="94" s="218" customFormat="1"/>
    <row r="95" s="218" customFormat="1"/>
    <row r="96" s="218" customFormat="1"/>
    <row r="97" s="218" customFormat="1"/>
    <row r="98" s="218" customFormat="1"/>
    <row r="99" s="218" customFormat="1"/>
    <row r="100" s="218" customFormat="1"/>
    <row r="101" s="218" customFormat="1"/>
    <row r="102" s="218" customFormat="1"/>
    <row r="103" s="218" customFormat="1"/>
    <row r="104" s="218" customFormat="1"/>
    <row r="105" s="218" customFormat="1"/>
    <row r="106" s="218" customFormat="1"/>
    <row r="107" s="218" customFormat="1"/>
    <row r="108" s="218" customFormat="1"/>
    <row r="109" s="218" customFormat="1"/>
    <row r="110" s="218" customFormat="1"/>
    <row r="111" s="218" customFormat="1"/>
    <row r="112" s="218" customFormat="1"/>
    <row r="113" s="218" customFormat="1"/>
    <row r="114" s="218" customFormat="1"/>
    <row r="115" s="218" customFormat="1"/>
    <row r="116" s="218" customFormat="1"/>
    <row r="117" s="218" customFormat="1"/>
    <row r="118" s="218" customFormat="1"/>
    <row r="119" s="218" customFormat="1"/>
    <row r="120" s="218" customFormat="1"/>
    <row r="121" s="218" customFormat="1"/>
    <row r="122" s="218" customFormat="1"/>
    <row r="123" s="218" customFormat="1"/>
    <row r="124" s="218" customFormat="1"/>
    <row r="125" s="218" customFormat="1"/>
    <row r="126" s="218" customFormat="1"/>
    <row r="127" s="218" customFormat="1"/>
    <row r="128" s="218" customFormat="1"/>
    <row r="129" s="218" customFormat="1"/>
    <row r="130" s="218" customFormat="1"/>
    <row r="131" s="218" customFormat="1"/>
    <row r="132" s="218" customFormat="1"/>
    <row r="133" s="218" customFormat="1"/>
    <row r="134" s="218" customFormat="1"/>
    <row r="135" s="218" customFormat="1"/>
    <row r="136" s="218" customFormat="1"/>
    <row r="137" s="218" customFormat="1"/>
    <row r="138" s="218" customFormat="1"/>
    <row r="139" s="218" customFormat="1"/>
    <row r="140" s="218" customFormat="1"/>
    <row r="141" s="218" customFormat="1"/>
    <row r="142" s="218" customFormat="1"/>
    <row r="143" s="218" customFormat="1"/>
    <row r="144" s="218" customFormat="1"/>
    <row r="145" s="218" customFormat="1"/>
    <row r="146" s="218" customFormat="1"/>
    <row r="147" s="218" customFormat="1"/>
    <row r="148" s="218" customFormat="1"/>
    <row r="149" s="218" customFormat="1"/>
    <row r="150" s="218" customFormat="1"/>
    <row r="151" s="218" customFormat="1"/>
    <row r="152" s="218" customFormat="1"/>
    <row r="153" s="218" customFormat="1"/>
    <row r="154" s="218" customFormat="1"/>
    <row r="155" s="218" customFormat="1"/>
    <row r="156" s="218" customFormat="1"/>
    <row r="157" s="218" customFormat="1"/>
    <row r="158" s="218" customFormat="1"/>
    <row r="159" s="218" customFormat="1"/>
    <row r="160" s="218" customFormat="1"/>
    <row r="161" s="218" customFormat="1"/>
    <row r="162" s="218" customFormat="1"/>
    <row r="163" s="218" customFormat="1"/>
    <row r="164" s="218" customFormat="1"/>
    <row r="165" s="218" customFormat="1"/>
    <row r="166" s="218" customFormat="1"/>
    <row r="167" s="218" customFormat="1"/>
    <row r="168" s="218" customFormat="1"/>
    <row r="169" s="218" customFormat="1"/>
    <row r="170" s="218" customFormat="1"/>
    <row r="171" s="218" customFormat="1"/>
    <row r="172" s="218" customFormat="1"/>
    <row r="173" s="218" customFormat="1"/>
    <row r="174" s="218" customFormat="1"/>
    <row r="175" s="218" customFormat="1"/>
    <row r="176" s="218" customFormat="1"/>
    <row r="177" s="218" customFormat="1"/>
    <row r="178" s="218" customFormat="1"/>
    <row r="179" s="218" customFormat="1"/>
    <row r="180" s="218" customFormat="1"/>
    <row r="181" s="218" customFormat="1"/>
    <row r="182" s="218" customFormat="1"/>
    <row r="183" s="218" customFormat="1"/>
    <row r="184" s="218" customFormat="1"/>
    <row r="185" s="218" customFormat="1"/>
    <row r="186" s="218" customFormat="1"/>
    <row r="187" s="218" customFormat="1"/>
    <row r="188" s="218" customFormat="1"/>
    <row r="189" s="218" customFormat="1"/>
    <row r="190" s="218" customFormat="1"/>
    <row r="191" s="218" customFormat="1"/>
    <row r="192" s="218" customFormat="1"/>
    <row r="193" s="218" customFormat="1"/>
    <row r="194" s="218" customFormat="1"/>
    <row r="195" s="218" customFormat="1"/>
    <row r="196" s="218" customFormat="1"/>
    <row r="197" s="218" customFormat="1"/>
    <row r="198" s="218" customFormat="1"/>
    <row r="199" s="218" customFormat="1"/>
    <row r="200" s="218" customFormat="1"/>
    <row r="201" s="218" customFormat="1"/>
    <row r="202" s="218" customFormat="1"/>
    <row r="203" s="218" customFormat="1"/>
    <row r="204" s="218" customFormat="1"/>
    <row r="205" s="218" customFormat="1"/>
    <row r="206" s="218" customFormat="1"/>
    <row r="207" s="218" customFormat="1"/>
    <row r="208" s="218" customFormat="1"/>
    <row r="209" s="218" customFormat="1"/>
    <row r="210" s="218" customFormat="1"/>
    <row r="211" s="218" customFormat="1"/>
    <row r="212" s="218" customFormat="1"/>
    <row r="213" s="218" customFormat="1"/>
    <row r="214" s="218" customFormat="1"/>
    <row r="215" s="218" customFormat="1"/>
    <row r="216" s="218" customFormat="1"/>
    <row r="217" s="218" customFormat="1"/>
    <row r="218" s="218" customFormat="1"/>
    <row r="219" s="218" customFormat="1"/>
    <row r="220" s="218" customFormat="1"/>
    <row r="221" s="218" customFormat="1"/>
    <row r="222" s="218" customFormat="1"/>
    <row r="223" s="218" customFormat="1"/>
    <row r="224" s="218" customFormat="1"/>
    <row r="225" s="218" customFormat="1"/>
    <row r="226" s="218" customFormat="1"/>
    <row r="227" s="218" customFormat="1"/>
    <row r="228" s="218" customFormat="1"/>
    <row r="229" s="218" customFormat="1"/>
    <row r="230" s="218" customFormat="1"/>
    <row r="231" s="218" customFormat="1"/>
    <row r="232" s="218" customFormat="1"/>
    <row r="233" s="218" customFormat="1"/>
    <row r="234" s="218" customFormat="1"/>
    <row r="235" s="218" customFormat="1"/>
    <row r="236" s="218" customFormat="1"/>
    <row r="237" s="218" customFormat="1"/>
    <row r="238" s="218" customFormat="1"/>
    <row r="239" s="218" customFormat="1"/>
    <row r="240" s="218" customFormat="1"/>
    <row r="241" s="218" customFormat="1"/>
    <row r="242" s="218" customFormat="1"/>
    <row r="243" s="218" customFormat="1"/>
    <row r="244" s="218" customFormat="1"/>
    <row r="245" s="218" customFormat="1"/>
    <row r="246" s="218" customFormat="1"/>
    <row r="247" s="218" customFormat="1"/>
    <row r="248" s="218" customFormat="1"/>
    <row r="249" s="218" customFormat="1"/>
    <row r="250" s="218" customFormat="1"/>
    <row r="251" s="218" customFormat="1"/>
    <row r="252" s="218" customFormat="1"/>
    <row r="253" s="218" customFormat="1"/>
    <row r="254" s="218" customFormat="1"/>
    <row r="255" s="218" customFormat="1"/>
    <row r="256" s="218" customFormat="1"/>
    <row r="257" s="218" customFormat="1"/>
    <row r="258" s="218" customFormat="1"/>
    <row r="259" s="218" customFormat="1"/>
    <row r="260" s="218" customFormat="1"/>
    <row r="261" s="218" customFormat="1"/>
    <row r="262" s="218" customFormat="1"/>
    <row r="263" s="218" customFormat="1"/>
  </sheetData>
  <mergeCells count="49">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B34:H34"/>
    <mergeCell ref="B35:H35"/>
    <mergeCell ref="A21:A22"/>
    <mergeCell ref="A23:A34"/>
    <mergeCell ref="B24:B29"/>
    <mergeCell ref="B30:B32"/>
    <mergeCell ref="C25:C26"/>
    <mergeCell ref="C27:C28"/>
    <mergeCell ref="A8:C12"/>
    <mergeCell ref="A13:C20"/>
    <mergeCell ref="A36:H37"/>
  </mergeCells>
  <printOptions horizontalCentered="1" verticalCentered="1"/>
  <pageMargins left="0.196527777777778" right="0.0388888888888889" top="0.708333333333333" bottom="0.550694444444444" header="0.511805555555556" footer="0.310416666666667"/>
  <pageSetup paperSize="9" scale="69" orientation="portrait" horizontalDpi="600"/>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zoomScale="145" zoomScaleNormal="145" zoomScaleSheetLayoutView="72" topLeftCell="B1" workbookViewId="0">
      <selection activeCell="C3" sqref="C3:N3"/>
    </sheetView>
  </sheetViews>
  <sheetFormatPr defaultColWidth="8.875" defaultRowHeight="14.25"/>
  <cols>
    <col min="1" max="1" width="8.875" style="265"/>
    <col min="2" max="5" width="7.5" style="265" customWidth="1"/>
    <col min="6" max="6" width="25.5" style="265" customWidth="1"/>
    <col min="7" max="7" width="7.625" style="265" customWidth="1"/>
    <col min="8" max="8" width="13" style="265" customWidth="1"/>
    <col min="9" max="9" width="12.5" style="265" customWidth="1"/>
    <col min="10" max="10" width="6.625" style="265" customWidth="1"/>
    <col min="11" max="11" width="8.875" style="265" customWidth="1"/>
    <col min="12" max="12" width="14.375" style="265" customWidth="1"/>
    <col min="13" max="13" width="10.75" style="515" customWidth="1"/>
    <col min="14" max="14" width="16.875" style="265" customWidth="1"/>
    <col min="15" max="16384" width="8.875" style="265"/>
  </cols>
  <sheetData>
    <row r="1" ht="39" customHeight="1" spans="1:14">
      <c r="A1" s="516" t="s">
        <v>0</v>
      </c>
      <c r="B1" s="516"/>
      <c r="C1" s="516"/>
      <c r="D1" s="516"/>
      <c r="E1" s="516"/>
      <c r="F1" s="516"/>
      <c r="G1" s="516"/>
      <c r="H1" s="516"/>
      <c r="I1" s="516"/>
      <c r="J1" s="516"/>
      <c r="K1" s="516"/>
      <c r="L1" s="516"/>
      <c r="M1" s="516"/>
      <c r="N1" s="516"/>
    </row>
    <row r="2" ht="15" customHeight="1" spans="1:14">
      <c r="A2" s="516" t="s">
        <v>1</v>
      </c>
      <c r="B2" s="516"/>
      <c r="C2" s="516"/>
      <c r="D2" s="516"/>
      <c r="E2" s="516"/>
      <c r="F2" s="516"/>
      <c r="G2" s="516"/>
      <c r="H2" s="516"/>
      <c r="I2" s="516"/>
      <c r="J2" s="516"/>
      <c r="K2" s="516"/>
      <c r="L2" s="516"/>
      <c r="M2" s="516"/>
      <c r="N2" s="516"/>
    </row>
    <row r="3" ht="27.95" customHeight="1" spans="1:14">
      <c r="A3" s="511" t="s">
        <v>2</v>
      </c>
      <c r="B3" s="511"/>
      <c r="C3" s="517" t="s">
        <v>1623</v>
      </c>
      <c r="D3" s="517"/>
      <c r="E3" s="517"/>
      <c r="F3" s="517"/>
      <c r="G3" s="517"/>
      <c r="H3" s="517"/>
      <c r="I3" s="517"/>
      <c r="J3" s="517"/>
      <c r="K3" s="517"/>
      <c r="L3" s="517"/>
      <c r="M3" s="517"/>
      <c r="N3" s="517"/>
    </row>
    <row r="4" ht="27.95" customHeight="1" spans="1:14">
      <c r="A4" s="511" t="s">
        <v>4</v>
      </c>
      <c r="B4" s="511"/>
      <c r="C4" s="517" t="s">
        <v>5</v>
      </c>
      <c r="D4" s="517"/>
      <c r="E4" s="517"/>
      <c r="F4" s="517"/>
      <c r="G4" s="517"/>
      <c r="H4" s="517"/>
      <c r="I4" s="511" t="s">
        <v>6</v>
      </c>
      <c r="J4" s="511"/>
      <c r="K4" s="511" t="s">
        <v>7</v>
      </c>
      <c r="L4" s="511"/>
      <c r="M4" s="511"/>
      <c r="N4" s="511"/>
    </row>
    <row r="5" ht="27.95" customHeight="1" spans="1:14">
      <c r="A5" s="511"/>
      <c r="B5" s="511"/>
      <c r="C5" s="511"/>
      <c r="D5" s="511"/>
      <c r="E5" s="511" t="s">
        <v>8</v>
      </c>
      <c r="F5" s="511"/>
      <c r="G5" s="511" t="s">
        <v>9</v>
      </c>
      <c r="H5" s="511"/>
      <c r="I5" s="511" t="s">
        <v>10</v>
      </c>
      <c r="J5" s="511"/>
      <c r="K5" s="511" t="s">
        <v>11</v>
      </c>
      <c r="L5" s="511" t="s">
        <v>12</v>
      </c>
      <c r="M5" s="518" t="s">
        <v>13</v>
      </c>
      <c r="N5" s="518"/>
    </row>
    <row r="6" ht="27.95" customHeight="1" spans="1:14">
      <c r="A6" s="518" t="s">
        <v>14</v>
      </c>
      <c r="B6" s="518"/>
      <c r="C6" s="511" t="s">
        <v>15</v>
      </c>
      <c r="D6" s="511"/>
      <c r="E6" s="511" t="s">
        <v>16</v>
      </c>
      <c r="F6" s="511"/>
      <c r="G6" s="511" t="s">
        <v>17</v>
      </c>
      <c r="H6" s="511"/>
      <c r="I6" s="511" t="s">
        <v>17</v>
      </c>
      <c r="J6" s="511"/>
      <c r="K6" s="511" t="s">
        <v>18</v>
      </c>
      <c r="L6" s="519" t="s">
        <v>19</v>
      </c>
      <c r="M6" s="520" t="s">
        <v>18</v>
      </c>
      <c r="N6" s="520"/>
    </row>
    <row r="7" ht="27.95" customHeight="1" spans="1:14">
      <c r="A7" s="518" t="s">
        <v>14</v>
      </c>
      <c r="B7" s="518"/>
      <c r="C7" s="511" t="s">
        <v>20</v>
      </c>
      <c r="D7" s="511"/>
      <c r="E7" s="511" t="s">
        <v>21</v>
      </c>
      <c r="F7" s="511"/>
      <c r="G7" s="511" t="s">
        <v>17</v>
      </c>
      <c r="H7" s="511"/>
      <c r="I7" s="511" t="s">
        <v>17</v>
      </c>
      <c r="J7" s="511"/>
      <c r="K7" s="511" t="s">
        <v>22</v>
      </c>
      <c r="L7" s="519" t="s">
        <v>19</v>
      </c>
      <c r="M7" s="520" t="s">
        <v>18</v>
      </c>
      <c r="N7" s="520"/>
    </row>
    <row r="8" ht="27.95" customHeight="1" spans="1:14">
      <c r="A8" s="518" t="s">
        <v>14</v>
      </c>
      <c r="B8" s="518"/>
      <c r="C8" s="511" t="s">
        <v>23</v>
      </c>
      <c r="D8" s="511"/>
      <c r="E8" s="511" t="s">
        <v>21</v>
      </c>
      <c r="F8" s="511"/>
      <c r="G8" s="511" t="s">
        <v>16</v>
      </c>
      <c r="H8" s="511"/>
      <c r="I8" s="511" t="s">
        <v>16</v>
      </c>
      <c r="J8" s="511"/>
      <c r="K8" s="511" t="s">
        <v>22</v>
      </c>
      <c r="L8" s="519" t="s">
        <v>16</v>
      </c>
      <c r="M8" s="520" t="s">
        <v>16</v>
      </c>
      <c r="N8" s="520"/>
    </row>
    <row r="9" ht="27.95" customHeight="1" spans="1:14">
      <c r="A9" s="518" t="s">
        <v>14</v>
      </c>
      <c r="B9" s="518"/>
      <c r="C9" s="511" t="s">
        <v>24</v>
      </c>
      <c r="D9" s="511"/>
      <c r="E9" s="511" t="s">
        <v>21</v>
      </c>
      <c r="F9" s="511"/>
      <c r="G9" s="511" t="s">
        <v>16</v>
      </c>
      <c r="H9" s="511"/>
      <c r="I9" s="511" t="s">
        <v>16</v>
      </c>
      <c r="J9" s="511"/>
      <c r="K9" s="511" t="s">
        <v>22</v>
      </c>
      <c r="L9" s="519" t="s">
        <v>16</v>
      </c>
      <c r="M9" s="520" t="s">
        <v>16</v>
      </c>
      <c r="N9" s="520"/>
    </row>
    <row r="10" ht="27.95" customHeight="1" spans="1:14">
      <c r="A10" s="518"/>
      <c r="B10" s="518"/>
      <c r="C10" s="518"/>
      <c r="D10" s="518"/>
      <c r="E10" s="518"/>
      <c r="F10" s="518"/>
      <c r="G10" s="518"/>
      <c r="H10" s="518"/>
      <c r="I10" s="518"/>
      <c r="J10" s="518"/>
      <c r="K10" s="518"/>
      <c r="L10" s="518"/>
      <c r="M10" s="518"/>
      <c r="N10" s="518"/>
    </row>
    <row r="11" ht="27.95" customHeight="1" spans="1:14">
      <c r="A11" s="518" t="s">
        <v>25</v>
      </c>
      <c r="B11" s="518"/>
      <c r="C11" s="518" t="s">
        <v>21</v>
      </c>
      <c r="D11" s="518"/>
      <c r="E11" s="518"/>
      <c r="F11" s="518"/>
      <c r="G11" s="518"/>
      <c r="H11" s="518"/>
      <c r="I11" s="518"/>
      <c r="J11" s="518"/>
      <c r="K11" s="518"/>
      <c r="L11" s="518"/>
      <c r="M11" s="518"/>
      <c r="N11" s="518"/>
    </row>
    <row r="12" ht="27.95" customHeight="1" spans="1:14">
      <c r="A12" s="511" t="s">
        <v>26</v>
      </c>
      <c r="B12" s="511"/>
      <c r="C12" s="511" t="s">
        <v>27</v>
      </c>
      <c r="D12" s="511"/>
      <c r="E12" s="511"/>
      <c r="F12" s="511"/>
      <c r="G12" s="511"/>
      <c r="H12" s="511"/>
      <c r="I12" s="511" t="s">
        <v>28</v>
      </c>
      <c r="J12" s="511"/>
      <c r="K12" s="511"/>
      <c r="L12" s="511"/>
      <c r="M12" s="511"/>
      <c r="N12" s="511"/>
    </row>
    <row r="13" ht="87.95" customHeight="1" spans="1:14">
      <c r="A13" s="511"/>
      <c r="B13" s="511"/>
      <c r="C13" s="521" t="s">
        <v>1624</v>
      </c>
      <c r="D13" s="521"/>
      <c r="E13" s="521"/>
      <c r="F13" s="521"/>
      <c r="G13" s="521"/>
      <c r="H13" s="521"/>
      <c r="I13" s="521" t="s">
        <v>1625</v>
      </c>
      <c r="J13" s="521"/>
      <c r="K13" s="521"/>
      <c r="L13" s="521"/>
      <c r="M13" s="521"/>
      <c r="N13" s="521"/>
    </row>
    <row r="14" ht="27.95" customHeight="1" spans="1:14">
      <c r="A14" s="511"/>
      <c r="B14" s="511" t="s">
        <v>31</v>
      </c>
      <c r="C14" s="511"/>
      <c r="D14" s="511" t="s">
        <v>32</v>
      </c>
      <c r="E14" s="511"/>
      <c r="F14" s="511" t="s">
        <v>33</v>
      </c>
      <c r="G14" s="511"/>
      <c r="H14" s="511" t="s">
        <v>34</v>
      </c>
      <c r="I14" s="511" t="s">
        <v>35</v>
      </c>
      <c r="J14" s="511" t="s">
        <v>11</v>
      </c>
      <c r="K14" s="511" t="s">
        <v>36</v>
      </c>
      <c r="L14" s="511" t="s">
        <v>37</v>
      </c>
      <c r="M14" s="518" t="s">
        <v>13</v>
      </c>
      <c r="N14" s="518" t="s">
        <v>25</v>
      </c>
    </row>
    <row r="15" ht="27.95" customHeight="1" spans="1:14">
      <c r="A15" s="522" t="s">
        <v>38</v>
      </c>
      <c r="B15" s="518" t="s">
        <v>39</v>
      </c>
      <c r="C15" s="518"/>
      <c r="D15" s="518" t="s">
        <v>180</v>
      </c>
      <c r="E15" s="518"/>
      <c r="F15" s="518" t="s">
        <v>1626</v>
      </c>
      <c r="G15" s="518"/>
      <c r="H15" s="518" t="s">
        <v>1627</v>
      </c>
      <c r="I15" s="518" t="s">
        <v>1586</v>
      </c>
      <c r="J15" s="518" t="s">
        <v>44</v>
      </c>
      <c r="K15" s="518" t="s">
        <v>327</v>
      </c>
      <c r="L15" s="518" t="s">
        <v>46</v>
      </c>
      <c r="M15" s="520" t="s">
        <v>44</v>
      </c>
      <c r="N15" s="518" t="s">
        <v>21</v>
      </c>
    </row>
    <row r="16" ht="27.95" customHeight="1" spans="1:14">
      <c r="A16" s="522" t="s">
        <v>38</v>
      </c>
      <c r="B16" s="518" t="s">
        <v>47</v>
      </c>
      <c r="C16" s="518"/>
      <c r="D16" s="518" t="s">
        <v>48</v>
      </c>
      <c r="E16" s="518"/>
      <c r="F16" s="518" t="s">
        <v>1628</v>
      </c>
      <c r="G16" s="518"/>
      <c r="H16" s="518" t="s">
        <v>1629</v>
      </c>
      <c r="I16" s="518" t="s">
        <v>1630</v>
      </c>
      <c r="J16" s="518" t="s">
        <v>18</v>
      </c>
      <c r="K16" s="518" t="s">
        <v>1631</v>
      </c>
      <c r="L16" s="518" t="s">
        <v>46</v>
      </c>
      <c r="M16" s="520" t="s">
        <v>18</v>
      </c>
      <c r="N16" s="518" t="s">
        <v>21</v>
      </c>
    </row>
    <row r="17" ht="27.95" customHeight="1" spans="1:14">
      <c r="A17" s="522" t="s">
        <v>38</v>
      </c>
      <c r="B17" s="518" t="s">
        <v>47</v>
      </c>
      <c r="C17" s="518"/>
      <c r="D17" s="518" t="s">
        <v>48</v>
      </c>
      <c r="E17" s="518"/>
      <c r="F17" s="518" t="s">
        <v>1632</v>
      </c>
      <c r="G17" s="518"/>
      <c r="H17" s="518" t="s">
        <v>1633</v>
      </c>
      <c r="I17" s="518" t="s">
        <v>43</v>
      </c>
      <c r="J17" s="518" t="s">
        <v>18</v>
      </c>
      <c r="K17" s="518" t="s">
        <v>54</v>
      </c>
      <c r="L17" s="518" t="s">
        <v>46</v>
      </c>
      <c r="M17" s="520" t="s">
        <v>18</v>
      </c>
      <c r="N17" s="518" t="s">
        <v>21</v>
      </c>
    </row>
    <row r="18" ht="27.95" customHeight="1" spans="1:14">
      <c r="A18" s="522" t="s">
        <v>38</v>
      </c>
      <c r="B18" s="518" t="s">
        <v>47</v>
      </c>
      <c r="C18" s="518"/>
      <c r="D18" s="518" t="s">
        <v>55</v>
      </c>
      <c r="E18" s="518"/>
      <c r="F18" s="518" t="s">
        <v>328</v>
      </c>
      <c r="G18" s="518"/>
      <c r="H18" s="518" t="s">
        <v>1172</v>
      </c>
      <c r="I18" s="518" t="s">
        <v>19</v>
      </c>
      <c r="J18" s="518" t="s">
        <v>18</v>
      </c>
      <c r="K18" s="518" t="s">
        <v>83</v>
      </c>
      <c r="L18" s="518" t="s">
        <v>46</v>
      </c>
      <c r="M18" s="520" t="s">
        <v>18</v>
      </c>
      <c r="N18" s="518" t="s">
        <v>21</v>
      </c>
    </row>
    <row r="19" ht="27.95" customHeight="1" spans="1:14">
      <c r="A19" s="522" t="s">
        <v>38</v>
      </c>
      <c r="B19" s="518" t="s">
        <v>47</v>
      </c>
      <c r="C19" s="518"/>
      <c r="D19" s="518" t="s">
        <v>61</v>
      </c>
      <c r="E19" s="518"/>
      <c r="F19" s="518" t="s">
        <v>1634</v>
      </c>
      <c r="G19" s="518"/>
      <c r="H19" s="518" t="s">
        <v>1635</v>
      </c>
      <c r="I19" s="518" t="s">
        <v>58</v>
      </c>
      <c r="J19" s="518" t="s">
        <v>18</v>
      </c>
      <c r="K19" s="518" t="s">
        <v>21</v>
      </c>
      <c r="L19" s="518" t="s">
        <v>59</v>
      </c>
      <c r="M19" s="520" t="s">
        <v>60</v>
      </c>
      <c r="N19" s="518" t="s">
        <v>21</v>
      </c>
    </row>
    <row r="20" ht="27.95" customHeight="1" spans="1:14">
      <c r="A20" s="522" t="s">
        <v>38</v>
      </c>
      <c r="B20" s="518" t="s">
        <v>64</v>
      </c>
      <c r="C20" s="518"/>
      <c r="D20" s="518" t="s">
        <v>65</v>
      </c>
      <c r="E20" s="518"/>
      <c r="F20" s="518" t="s">
        <v>1636</v>
      </c>
      <c r="G20" s="518"/>
      <c r="H20" s="518" t="s">
        <v>1319</v>
      </c>
      <c r="I20" s="518" t="s">
        <v>58</v>
      </c>
      <c r="J20" s="518" t="s">
        <v>68</v>
      </c>
      <c r="K20" s="518" t="s">
        <v>21</v>
      </c>
      <c r="L20" s="518" t="s">
        <v>59</v>
      </c>
      <c r="M20" s="520" t="s">
        <v>69</v>
      </c>
      <c r="N20" s="518" t="s">
        <v>21</v>
      </c>
    </row>
    <row r="21" ht="27.95" customHeight="1" spans="1:14">
      <c r="A21" s="522" t="s">
        <v>38</v>
      </c>
      <c r="B21" s="518" t="s">
        <v>64</v>
      </c>
      <c r="C21" s="518"/>
      <c r="D21" s="518" t="s">
        <v>70</v>
      </c>
      <c r="E21" s="518"/>
      <c r="F21" s="518" t="s">
        <v>1637</v>
      </c>
      <c r="G21" s="518"/>
      <c r="H21" s="518" t="s">
        <v>335</v>
      </c>
      <c r="I21" s="518" t="s">
        <v>336</v>
      </c>
      <c r="J21" s="518" t="s">
        <v>68</v>
      </c>
      <c r="K21" s="518" t="s">
        <v>83</v>
      </c>
      <c r="L21" s="518" t="s">
        <v>46</v>
      </c>
      <c r="M21" s="520" t="s">
        <v>68</v>
      </c>
      <c r="N21" s="518" t="s">
        <v>21</v>
      </c>
    </row>
    <row r="22" ht="27.95" customHeight="1" spans="1:14">
      <c r="A22" s="522" t="s">
        <v>38</v>
      </c>
      <c r="B22" s="518" t="s">
        <v>64</v>
      </c>
      <c r="C22" s="518"/>
      <c r="D22" s="518" t="s">
        <v>192</v>
      </c>
      <c r="E22" s="518"/>
      <c r="F22" s="518" t="s">
        <v>1638</v>
      </c>
      <c r="G22" s="518"/>
      <c r="H22" s="518" t="s">
        <v>1319</v>
      </c>
      <c r="I22" s="518" t="s">
        <v>58</v>
      </c>
      <c r="J22" s="518" t="s">
        <v>76</v>
      </c>
      <c r="K22" s="518" t="s">
        <v>21</v>
      </c>
      <c r="L22" s="518" t="s">
        <v>59</v>
      </c>
      <c r="M22" s="520" t="s">
        <v>77</v>
      </c>
      <c r="N22" s="518" t="s">
        <v>21</v>
      </c>
    </row>
    <row r="23" ht="27.95" customHeight="1" spans="1:14">
      <c r="A23" s="522" t="s">
        <v>38</v>
      </c>
      <c r="B23" s="518" t="s">
        <v>78</v>
      </c>
      <c r="C23" s="518"/>
      <c r="D23" s="518" t="s">
        <v>79</v>
      </c>
      <c r="E23" s="518"/>
      <c r="F23" s="518" t="s">
        <v>578</v>
      </c>
      <c r="G23" s="518"/>
      <c r="H23" s="518" t="s">
        <v>1589</v>
      </c>
      <c r="I23" s="518" t="s">
        <v>1590</v>
      </c>
      <c r="J23" s="518" t="s">
        <v>18</v>
      </c>
      <c r="K23" s="518" t="s">
        <v>83</v>
      </c>
      <c r="L23" s="518" t="s">
        <v>46</v>
      </c>
      <c r="M23" s="520" t="s">
        <v>18</v>
      </c>
      <c r="N23" s="518" t="s">
        <v>21</v>
      </c>
    </row>
    <row r="24" ht="18" hidden="1" customHeight="1" spans="1:14">
      <c r="A24" s="522"/>
      <c r="B24" s="522"/>
      <c r="C24" s="522"/>
      <c r="D24" s="522"/>
      <c r="E24" s="522"/>
      <c r="F24" s="522"/>
      <c r="G24" s="522"/>
      <c r="H24" s="522"/>
      <c r="I24" s="522"/>
      <c r="J24" s="522"/>
      <c r="K24" s="522"/>
      <c r="L24" s="522"/>
      <c r="M24" s="522"/>
      <c r="N24" s="522"/>
    </row>
    <row r="25" ht="27.95" customHeight="1" spans="1:14">
      <c r="A25" s="523" t="s">
        <v>84</v>
      </c>
      <c r="B25" s="523"/>
      <c r="C25" s="523"/>
      <c r="D25" s="523"/>
      <c r="E25" s="523"/>
      <c r="F25" s="523"/>
      <c r="G25" s="523"/>
      <c r="H25" s="523"/>
      <c r="I25" s="523"/>
      <c r="J25" s="523">
        <v>100</v>
      </c>
      <c r="K25" s="524"/>
      <c r="L25" s="524"/>
      <c r="M25" s="525" t="s">
        <v>1639</v>
      </c>
      <c r="N25" s="511"/>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s>
  <printOptions horizontalCentered="1"/>
  <pageMargins left="0.550694444444444" right="0.550694444444444" top="0.472222222222222" bottom="0.472222222222222" header="0.5" footer="0.5"/>
  <pageSetup paperSize="9" scale="8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7"/>
  <sheetViews>
    <sheetView workbookViewId="0">
      <selection activeCell="D4" sqref="D4:H4"/>
    </sheetView>
  </sheetViews>
  <sheetFormatPr defaultColWidth="9" defaultRowHeight="13.5" outlineLevelCol="7"/>
  <cols>
    <col min="1" max="1" width="5.25" customWidth="1"/>
    <col min="2" max="2" width="5.375" customWidth="1"/>
    <col min="3" max="3" width="8.875" customWidth="1"/>
    <col min="4" max="4" width="15.25" customWidth="1"/>
    <col min="5" max="5" width="10.5" customWidth="1"/>
    <col min="6" max="6" width="10.375" customWidth="1"/>
    <col min="7" max="7" width="9.125" customWidth="1"/>
    <col min="8" max="8" width="16.875" customWidth="1"/>
  </cols>
  <sheetData>
    <row r="1" ht="29" customHeight="1" spans="1:8">
      <c r="A1" s="830" t="s">
        <v>248</v>
      </c>
      <c r="B1" s="830"/>
      <c r="C1" s="830"/>
      <c r="D1" s="830"/>
      <c r="E1" s="830"/>
      <c r="F1" s="830"/>
      <c r="G1" s="830"/>
      <c r="H1" s="830"/>
    </row>
    <row r="2" ht="66" customHeight="1" spans="1:8">
      <c r="A2" s="831" t="s">
        <v>249</v>
      </c>
      <c r="B2" s="832"/>
      <c r="C2" s="832"/>
      <c r="D2" s="832"/>
      <c r="E2" s="832"/>
      <c r="F2" s="832"/>
      <c r="G2" s="832"/>
      <c r="H2" s="832"/>
    </row>
    <row r="3" spans="1:8">
      <c r="A3" s="832" t="s">
        <v>210</v>
      </c>
      <c r="B3" s="832"/>
      <c r="C3" s="832"/>
      <c r="D3" s="832"/>
      <c r="E3" s="832"/>
      <c r="F3" s="832"/>
      <c r="G3" s="832"/>
      <c r="H3" s="832"/>
    </row>
    <row r="4" spans="1:8">
      <c r="A4" s="783" t="s">
        <v>250</v>
      </c>
      <c r="B4" s="783"/>
      <c r="C4" s="783"/>
      <c r="D4" s="783" t="s">
        <v>251</v>
      </c>
      <c r="E4" s="783"/>
      <c r="F4" s="783"/>
      <c r="G4" s="783"/>
      <c r="H4" s="783"/>
    </row>
    <row r="5" spans="1:8">
      <c r="A5" s="783" t="s">
        <v>252</v>
      </c>
      <c r="B5" s="783"/>
      <c r="C5" s="783"/>
      <c r="D5" s="833"/>
      <c r="E5" s="833"/>
      <c r="F5" s="833"/>
      <c r="G5" s="833"/>
      <c r="H5" s="833"/>
    </row>
    <row r="6" spans="1:8">
      <c r="A6" s="783" t="s">
        <v>253</v>
      </c>
      <c r="B6" s="783"/>
      <c r="C6" s="783"/>
      <c r="D6" s="783" t="s">
        <v>155</v>
      </c>
      <c r="E6" s="783"/>
      <c r="F6" s="833" t="s">
        <v>254</v>
      </c>
      <c r="G6" s="783" t="s">
        <v>255</v>
      </c>
      <c r="H6" s="783"/>
    </row>
    <row r="7" ht="30" customHeight="1" spans="1:8">
      <c r="A7" s="783" t="s">
        <v>256</v>
      </c>
      <c r="B7" s="783"/>
      <c r="C7" s="783"/>
      <c r="D7" s="833"/>
      <c r="E7" s="783" t="s">
        <v>257</v>
      </c>
      <c r="F7" s="783" t="s">
        <v>258</v>
      </c>
      <c r="G7" s="783"/>
      <c r="H7" s="783" t="s">
        <v>259</v>
      </c>
    </row>
    <row r="8" spans="1:8">
      <c r="A8" s="783"/>
      <c r="B8" s="783"/>
      <c r="C8" s="783"/>
      <c r="D8" s="833" t="s">
        <v>15</v>
      </c>
      <c r="E8" s="833">
        <v>15</v>
      </c>
      <c r="F8" s="793">
        <v>15</v>
      </c>
      <c r="G8" s="795"/>
      <c r="H8" s="834">
        <v>1</v>
      </c>
    </row>
    <row r="9" ht="17" customHeight="1" spans="1:8">
      <c r="A9" s="783"/>
      <c r="B9" s="783"/>
      <c r="C9" s="783"/>
      <c r="D9" s="833" t="s">
        <v>260</v>
      </c>
      <c r="E9" s="833"/>
      <c r="F9" s="793"/>
      <c r="G9" s="795"/>
      <c r="H9" s="834"/>
    </row>
    <row r="10" ht="13" customHeight="1" spans="1:8">
      <c r="A10" s="783"/>
      <c r="B10" s="783"/>
      <c r="C10" s="783"/>
      <c r="D10" s="833" t="s">
        <v>261</v>
      </c>
      <c r="E10" s="833">
        <v>15</v>
      </c>
      <c r="F10" s="793">
        <v>15</v>
      </c>
      <c r="G10" s="795"/>
      <c r="H10" s="834">
        <v>1</v>
      </c>
    </row>
    <row r="11" ht="24" spans="1:8">
      <c r="A11" s="783"/>
      <c r="B11" s="783"/>
      <c r="C11" s="783"/>
      <c r="D11" s="833" t="s">
        <v>262</v>
      </c>
      <c r="E11" s="833"/>
      <c r="F11" s="793"/>
      <c r="G11" s="795"/>
      <c r="H11" s="834"/>
    </row>
    <row r="12" spans="1:8">
      <c r="A12" s="783" t="s">
        <v>263</v>
      </c>
      <c r="B12" s="783"/>
      <c r="C12" s="783"/>
      <c r="D12" s="833"/>
      <c r="E12" s="783" t="s">
        <v>264</v>
      </c>
      <c r="F12" s="783"/>
      <c r="G12" s="783"/>
      <c r="H12" s="833" t="s">
        <v>265</v>
      </c>
    </row>
    <row r="13" spans="1:8">
      <c r="A13" s="783"/>
      <c r="B13" s="783"/>
      <c r="C13" s="783"/>
      <c r="D13" s="833" t="s">
        <v>266</v>
      </c>
      <c r="E13" s="783" t="s">
        <v>267</v>
      </c>
      <c r="F13" s="783"/>
      <c r="G13" s="783"/>
      <c r="H13" s="833" t="s">
        <v>268</v>
      </c>
    </row>
    <row r="14" spans="1:8">
      <c r="A14" s="783"/>
      <c r="B14" s="783"/>
      <c r="C14" s="783"/>
      <c r="D14" s="833" t="s">
        <v>269</v>
      </c>
      <c r="E14" s="783" t="s">
        <v>270</v>
      </c>
      <c r="F14" s="783"/>
      <c r="G14" s="783"/>
      <c r="H14" s="833" t="s">
        <v>268</v>
      </c>
    </row>
    <row r="15" spans="1:8">
      <c r="A15" s="783"/>
      <c r="B15" s="783"/>
      <c r="C15" s="783"/>
      <c r="D15" s="833" t="s">
        <v>271</v>
      </c>
      <c r="E15" s="783" t="s">
        <v>272</v>
      </c>
      <c r="F15" s="783"/>
      <c r="G15" s="783"/>
      <c r="H15" s="833" t="s">
        <v>268</v>
      </c>
    </row>
    <row r="16" spans="1:8">
      <c r="A16" s="783"/>
      <c r="B16" s="783"/>
      <c r="C16" s="783"/>
      <c r="D16" s="833" t="s">
        <v>273</v>
      </c>
      <c r="E16" s="783" t="s">
        <v>274</v>
      </c>
      <c r="F16" s="783"/>
      <c r="G16" s="783"/>
      <c r="H16" s="833" t="s">
        <v>268</v>
      </c>
    </row>
    <row r="17" spans="1:8">
      <c r="A17" s="783"/>
      <c r="B17" s="783"/>
      <c r="C17" s="783"/>
      <c r="D17" s="833" t="s">
        <v>275</v>
      </c>
      <c r="E17" s="783" t="s">
        <v>276</v>
      </c>
      <c r="F17" s="783"/>
      <c r="G17" s="783"/>
      <c r="H17" s="833" t="s">
        <v>268</v>
      </c>
    </row>
    <row r="18" ht="15" customHeight="1" spans="1:8">
      <c r="A18" s="783"/>
      <c r="B18" s="783"/>
      <c r="C18" s="783"/>
      <c r="D18" s="833" t="s">
        <v>277</v>
      </c>
      <c r="E18" s="783" t="s">
        <v>278</v>
      </c>
      <c r="F18" s="783"/>
      <c r="G18" s="783"/>
      <c r="H18" s="833" t="s">
        <v>268</v>
      </c>
    </row>
    <row r="19" spans="1:8">
      <c r="A19" s="783"/>
      <c r="B19" s="783"/>
      <c r="C19" s="783"/>
      <c r="D19" s="833" t="s">
        <v>279</v>
      </c>
      <c r="E19" s="783" t="s">
        <v>280</v>
      </c>
      <c r="F19" s="783"/>
      <c r="G19" s="783"/>
      <c r="H19" s="833" t="s">
        <v>268</v>
      </c>
    </row>
    <row r="20" ht="18" customHeight="1" spans="1:8">
      <c r="A20" s="783" t="s">
        <v>281</v>
      </c>
      <c r="B20" s="783" t="s">
        <v>282</v>
      </c>
      <c r="C20" s="783"/>
      <c r="D20" s="783"/>
      <c r="E20" s="783"/>
      <c r="F20" s="783" t="s">
        <v>283</v>
      </c>
      <c r="G20" s="783"/>
      <c r="H20" s="783"/>
    </row>
    <row r="21" ht="93" customHeight="1" spans="1:8">
      <c r="A21" s="783"/>
      <c r="B21" s="835" t="s">
        <v>284</v>
      </c>
      <c r="C21" s="835"/>
      <c r="D21" s="835"/>
      <c r="E21" s="835"/>
      <c r="F21" s="835" t="s">
        <v>285</v>
      </c>
      <c r="G21" s="835"/>
      <c r="H21" s="835"/>
    </row>
    <row r="22" ht="24" spans="1:8">
      <c r="A22" s="783" t="s">
        <v>286</v>
      </c>
      <c r="B22" s="833" t="s">
        <v>31</v>
      </c>
      <c r="C22" s="783" t="s">
        <v>32</v>
      </c>
      <c r="D22" s="783" t="s">
        <v>33</v>
      </c>
      <c r="E22" s="783"/>
      <c r="F22" s="783" t="s">
        <v>287</v>
      </c>
      <c r="G22" s="783" t="s">
        <v>113</v>
      </c>
      <c r="H22" s="783" t="s">
        <v>288</v>
      </c>
    </row>
    <row r="23" spans="1:8">
      <c r="A23" s="783"/>
      <c r="B23" s="783" t="s">
        <v>216</v>
      </c>
      <c r="C23" s="797" t="s">
        <v>48</v>
      </c>
      <c r="D23" s="1059" t="s">
        <v>289</v>
      </c>
      <c r="E23" s="1059"/>
      <c r="F23" s="1060" t="s">
        <v>290</v>
      </c>
      <c r="G23" s="1060">
        <v>100</v>
      </c>
      <c r="H23" s="833"/>
    </row>
    <row r="24" spans="1:8">
      <c r="A24" s="783"/>
      <c r="B24" s="783"/>
      <c r="C24" s="838"/>
      <c r="D24" s="1059" t="s">
        <v>291</v>
      </c>
      <c r="E24" s="1059"/>
      <c r="F24" s="1060">
        <v>4</v>
      </c>
      <c r="G24" s="1060">
        <v>4</v>
      </c>
      <c r="H24" s="833"/>
    </row>
    <row r="25" spans="1:8">
      <c r="A25" s="783"/>
      <c r="B25" s="783"/>
      <c r="C25" s="838"/>
      <c r="D25" s="1059" t="s">
        <v>292</v>
      </c>
      <c r="E25" s="1059"/>
      <c r="F25" s="1060">
        <v>1</v>
      </c>
      <c r="G25" s="383">
        <v>1</v>
      </c>
      <c r="H25" s="833"/>
    </row>
    <row r="26" spans="1:8">
      <c r="A26" s="783"/>
      <c r="B26" s="783"/>
      <c r="C26" s="797" t="s">
        <v>55</v>
      </c>
      <c r="D26" s="1062" t="s">
        <v>293</v>
      </c>
      <c r="E26" s="1062"/>
      <c r="F26" s="1095">
        <v>1</v>
      </c>
      <c r="G26" s="1065">
        <v>1</v>
      </c>
      <c r="H26" s="833"/>
    </row>
    <row r="27" spans="1:8">
      <c r="A27" s="783"/>
      <c r="B27" s="783"/>
      <c r="C27" s="799"/>
      <c r="D27" s="1062" t="s">
        <v>294</v>
      </c>
      <c r="E27" s="1062"/>
      <c r="F27" s="1096" t="s">
        <v>139</v>
      </c>
      <c r="G27" s="1051" t="s">
        <v>295</v>
      </c>
      <c r="H27" s="833"/>
    </row>
    <row r="28" ht="22.5" spans="1:8">
      <c r="A28" s="783"/>
      <c r="B28" s="783"/>
      <c r="C28" s="783" t="s">
        <v>61</v>
      </c>
      <c r="D28" s="1097" t="s">
        <v>296</v>
      </c>
      <c r="E28" s="1097"/>
      <c r="F28" s="1098" t="s">
        <v>297</v>
      </c>
      <c r="G28" s="1098" t="s">
        <v>298</v>
      </c>
      <c r="H28" s="833"/>
    </row>
    <row r="29" spans="1:8">
      <c r="A29" s="783"/>
      <c r="B29" s="797" t="s">
        <v>232</v>
      </c>
      <c r="C29" s="797" t="s">
        <v>233</v>
      </c>
      <c r="D29" s="1062" t="s">
        <v>299</v>
      </c>
      <c r="E29" s="1062"/>
      <c r="F29" s="1060" t="s">
        <v>300</v>
      </c>
      <c r="G29" s="1065">
        <v>0.05</v>
      </c>
      <c r="H29" s="833"/>
    </row>
    <row r="30" spans="1:8">
      <c r="A30" s="783"/>
      <c r="B30" s="838"/>
      <c r="C30" s="799"/>
      <c r="D30" s="1062" t="s">
        <v>301</v>
      </c>
      <c r="E30" s="1062"/>
      <c r="F30" s="1095" t="s">
        <v>302</v>
      </c>
      <c r="G30" s="1051" t="s">
        <v>302</v>
      </c>
      <c r="H30" s="833"/>
    </row>
    <row r="31" ht="25" customHeight="1" spans="1:8">
      <c r="A31" s="783"/>
      <c r="B31" s="838"/>
      <c r="C31" s="797" t="s">
        <v>239</v>
      </c>
      <c r="D31" s="1062" t="s">
        <v>303</v>
      </c>
      <c r="E31" s="1062"/>
      <c r="F31" s="1060" t="s">
        <v>304</v>
      </c>
      <c r="G31" s="1065">
        <v>0.03</v>
      </c>
      <c r="H31" s="833"/>
    </row>
    <row r="32" ht="25" customHeight="1" spans="1:8">
      <c r="A32" s="783"/>
      <c r="B32" s="838"/>
      <c r="C32" s="1051" t="s">
        <v>192</v>
      </c>
      <c r="D32" s="1062" t="s">
        <v>305</v>
      </c>
      <c r="E32" s="1062"/>
      <c r="F32" s="1096" t="s">
        <v>306</v>
      </c>
      <c r="G32" s="1051" t="s">
        <v>306</v>
      </c>
      <c r="H32" s="833"/>
    </row>
    <row r="33" ht="39" customHeight="1" spans="1:8">
      <c r="A33" s="783"/>
      <c r="B33" s="783" t="s">
        <v>78</v>
      </c>
      <c r="C33" s="783" t="s">
        <v>79</v>
      </c>
      <c r="D33" s="1062" t="s">
        <v>307</v>
      </c>
      <c r="E33" s="1062"/>
      <c r="F33" s="1060" t="s">
        <v>137</v>
      </c>
      <c r="G33" s="1099">
        <v>0.9</v>
      </c>
      <c r="H33" s="833"/>
    </row>
    <row r="34" spans="1:8">
      <c r="A34" s="833" t="s">
        <v>198</v>
      </c>
      <c r="B34" s="835" t="s">
        <v>308</v>
      </c>
      <c r="C34" s="835"/>
      <c r="D34" s="835"/>
      <c r="E34" s="835"/>
      <c r="F34" s="835"/>
      <c r="G34" s="835"/>
      <c r="H34" s="835"/>
    </row>
    <row r="35" spans="1:8">
      <c r="A35" s="836" t="s">
        <v>309</v>
      </c>
      <c r="B35" s="837"/>
      <c r="C35" s="837"/>
      <c r="D35" s="837"/>
      <c r="E35" s="837"/>
      <c r="F35" s="837"/>
      <c r="G35" s="837"/>
      <c r="H35" s="837"/>
    </row>
    <row r="36" spans="1:8">
      <c r="A36" s="837"/>
      <c r="B36" s="837"/>
      <c r="C36" s="837"/>
      <c r="D36" s="837"/>
      <c r="E36" s="837"/>
      <c r="F36" s="837"/>
      <c r="G36" s="837"/>
      <c r="H36" s="837"/>
    </row>
    <row r="37" ht="30" customHeight="1" spans="1:8">
      <c r="A37" s="837"/>
      <c r="B37" s="837"/>
      <c r="C37" s="837"/>
      <c r="D37" s="837"/>
      <c r="E37" s="837"/>
      <c r="F37" s="837"/>
      <c r="G37" s="837"/>
      <c r="H37" s="837"/>
    </row>
  </sheetData>
  <mergeCells count="5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B34:H34"/>
    <mergeCell ref="A20:A21"/>
    <mergeCell ref="A22:A33"/>
    <mergeCell ref="B23:B28"/>
    <mergeCell ref="B29:B32"/>
    <mergeCell ref="C23:C25"/>
    <mergeCell ref="C26:C27"/>
    <mergeCell ref="C29:C30"/>
    <mergeCell ref="A7:C11"/>
    <mergeCell ref="A12:C19"/>
    <mergeCell ref="A35:H37"/>
  </mergeCells>
  <pageMargins left="0.75" right="0.75" top="1" bottom="1" header="0.5" footer="0.5"/>
  <pageSetup paperSize="9" scale="87"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selection activeCell="C2" sqref="C2:K2"/>
    </sheetView>
  </sheetViews>
  <sheetFormatPr defaultColWidth="9" defaultRowHeight="13.5"/>
  <cols>
    <col min="1" max="16384" width="9" style="1"/>
  </cols>
  <sheetData>
    <row r="1" ht="58" customHeight="1" spans="1:11">
      <c r="A1" s="46" t="s">
        <v>1640</v>
      </c>
      <c r="B1" s="46"/>
      <c r="C1" s="46"/>
      <c r="D1" s="46"/>
      <c r="E1" s="46"/>
      <c r="F1" s="46"/>
      <c r="G1" s="46"/>
      <c r="H1" s="46"/>
      <c r="I1" s="46"/>
      <c r="J1" s="46"/>
      <c r="K1" s="46"/>
    </row>
    <row r="2" ht="25.5" customHeight="1" spans="1:11">
      <c r="A2" s="47" t="s">
        <v>152</v>
      </c>
      <c r="B2" s="47"/>
      <c r="C2" s="47" t="s">
        <v>1641</v>
      </c>
      <c r="D2" s="47"/>
      <c r="E2" s="47"/>
      <c r="F2" s="47"/>
      <c r="G2" s="47"/>
      <c r="H2" s="47"/>
      <c r="I2" s="47"/>
      <c r="J2" s="47"/>
      <c r="K2" s="47"/>
    </row>
    <row r="3" ht="25.5" customHeight="1" spans="1:11">
      <c r="A3" s="47" t="s">
        <v>154</v>
      </c>
      <c r="B3" s="47"/>
      <c r="C3" s="47" t="s">
        <v>598</v>
      </c>
      <c r="D3" s="47"/>
      <c r="E3" s="47"/>
      <c r="F3" s="47"/>
      <c r="G3" s="48" t="s">
        <v>6</v>
      </c>
      <c r="H3" s="48"/>
      <c r="I3" s="47" t="s">
        <v>599</v>
      </c>
      <c r="J3" s="47"/>
      <c r="K3" s="47"/>
    </row>
    <row r="4" ht="25.5" customHeight="1" spans="1:11">
      <c r="A4" s="47" t="s">
        <v>157</v>
      </c>
      <c r="B4" s="47"/>
      <c r="C4" s="49"/>
      <c r="D4" s="49"/>
      <c r="E4" s="47" t="s">
        <v>8</v>
      </c>
      <c r="F4" s="47" t="s">
        <v>9</v>
      </c>
      <c r="G4" s="47" t="s">
        <v>10</v>
      </c>
      <c r="H4" s="47"/>
      <c r="I4" s="47" t="s">
        <v>11</v>
      </c>
      <c r="J4" s="47" t="s">
        <v>158</v>
      </c>
      <c r="K4" s="47" t="s">
        <v>13</v>
      </c>
    </row>
    <row r="5" ht="25.5" customHeight="1" spans="1:11">
      <c r="A5" s="47"/>
      <c r="B5" s="47"/>
      <c r="C5" s="49"/>
      <c r="D5" s="49"/>
      <c r="E5" s="47"/>
      <c r="F5" s="47"/>
      <c r="G5" s="47"/>
      <c r="H5" s="47"/>
      <c r="I5" s="47"/>
      <c r="J5" s="47"/>
      <c r="K5" s="47"/>
    </row>
    <row r="6" ht="25.5" customHeight="1" spans="1:11">
      <c r="A6" s="47"/>
      <c r="B6" s="47"/>
      <c r="C6" s="49" t="s">
        <v>159</v>
      </c>
      <c r="D6" s="50"/>
      <c r="E6" s="49">
        <v>5</v>
      </c>
      <c r="F6" s="49">
        <v>5</v>
      </c>
      <c r="G6" s="49">
        <v>5</v>
      </c>
      <c r="H6" s="49"/>
      <c r="I6" s="49">
        <v>10</v>
      </c>
      <c r="J6" s="316">
        <v>1</v>
      </c>
      <c r="K6" s="49">
        <f>I6*J6</f>
        <v>10</v>
      </c>
    </row>
    <row r="7" ht="25.5" customHeight="1" spans="1:11">
      <c r="A7" s="47"/>
      <c r="B7" s="47"/>
      <c r="C7" s="49" t="s">
        <v>160</v>
      </c>
      <c r="D7" s="49"/>
      <c r="E7" s="49"/>
      <c r="F7" s="49"/>
      <c r="G7" s="49"/>
      <c r="H7" s="49"/>
      <c r="I7" s="49" t="s">
        <v>161</v>
      </c>
      <c r="J7" s="49"/>
      <c r="K7" s="49" t="s">
        <v>161</v>
      </c>
    </row>
    <row r="8" ht="25.5" customHeight="1" spans="1:11">
      <c r="A8" s="47"/>
      <c r="B8" s="47"/>
      <c r="C8" s="52" t="s">
        <v>162</v>
      </c>
      <c r="D8" s="53"/>
      <c r="E8" s="49">
        <v>5</v>
      </c>
      <c r="F8" s="53">
        <v>5</v>
      </c>
      <c r="G8" s="52">
        <v>5</v>
      </c>
      <c r="H8" s="53"/>
      <c r="I8" s="49" t="s">
        <v>161</v>
      </c>
      <c r="J8" s="49"/>
      <c r="K8" s="49" t="s">
        <v>161</v>
      </c>
    </row>
    <row r="9" ht="25.5" customHeight="1" spans="1:11">
      <c r="A9" s="47"/>
      <c r="B9" s="47"/>
      <c r="C9" s="49" t="s">
        <v>163</v>
      </c>
      <c r="D9" s="49"/>
      <c r="E9" s="49"/>
      <c r="F9" s="49"/>
      <c r="G9" s="49"/>
      <c r="H9" s="49"/>
      <c r="I9" s="49" t="s">
        <v>161</v>
      </c>
      <c r="J9" s="49"/>
      <c r="K9" s="49" t="s">
        <v>161</v>
      </c>
    </row>
    <row r="10" ht="25.5" customHeight="1" spans="1:11">
      <c r="A10" s="47"/>
      <c r="B10" s="47"/>
      <c r="C10" s="49" t="s">
        <v>164</v>
      </c>
      <c r="D10" s="49"/>
      <c r="E10" s="49"/>
      <c r="F10" s="49"/>
      <c r="G10" s="49"/>
      <c r="H10" s="49"/>
      <c r="I10" s="49" t="s">
        <v>161</v>
      </c>
      <c r="J10" s="49"/>
      <c r="K10" s="49" t="s">
        <v>161</v>
      </c>
    </row>
    <row r="11" ht="25.5" customHeight="1" spans="1:11">
      <c r="A11" s="47" t="s">
        <v>26</v>
      </c>
      <c r="B11" s="47" t="s">
        <v>27</v>
      </c>
      <c r="C11" s="47"/>
      <c r="D11" s="47"/>
      <c r="E11" s="47"/>
      <c r="F11" s="47"/>
      <c r="G11" s="47" t="s">
        <v>28</v>
      </c>
      <c r="H11" s="47"/>
      <c r="I11" s="47"/>
      <c r="J11" s="47"/>
      <c r="K11" s="47"/>
    </row>
    <row r="12" ht="59" customHeight="1" spans="1:11">
      <c r="A12" s="47"/>
      <c r="B12" s="387" t="s">
        <v>1642</v>
      </c>
      <c r="C12" s="54"/>
      <c r="D12" s="54"/>
      <c r="E12" s="54"/>
      <c r="F12" s="54"/>
      <c r="G12" s="387" t="s">
        <v>1643</v>
      </c>
      <c r="H12" s="54"/>
      <c r="I12" s="54"/>
      <c r="J12" s="54"/>
      <c r="K12" s="54"/>
    </row>
    <row r="13" ht="25.5" customHeight="1" spans="1:11">
      <c r="A13" s="378" t="s">
        <v>38</v>
      </c>
      <c r="B13" s="379" t="s">
        <v>31</v>
      </c>
      <c r="C13" s="379" t="s">
        <v>32</v>
      </c>
      <c r="D13" s="379" t="s">
        <v>33</v>
      </c>
      <c r="E13" s="379"/>
      <c r="F13" s="379" t="s">
        <v>167</v>
      </c>
      <c r="G13" s="379" t="s">
        <v>35</v>
      </c>
      <c r="H13" s="379" t="s">
        <v>11</v>
      </c>
      <c r="I13" s="379" t="s">
        <v>13</v>
      </c>
      <c r="J13" s="379" t="s">
        <v>168</v>
      </c>
      <c r="K13" s="379"/>
    </row>
    <row r="14" ht="25.5" customHeight="1" spans="1:11">
      <c r="A14" s="378"/>
      <c r="B14" s="380" t="s">
        <v>169</v>
      </c>
      <c r="C14" s="34" t="s">
        <v>48</v>
      </c>
      <c r="D14" s="381" t="s">
        <v>1644</v>
      </c>
      <c r="E14" s="381"/>
      <c r="F14" s="317" t="s">
        <v>171</v>
      </c>
      <c r="G14" s="317">
        <v>1</v>
      </c>
      <c r="H14" s="317">
        <v>4</v>
      </c>
      <c r="I14" s="317">
        <v>4</v>
      </c>
      <c r="J14" s="34" t="s">
        <v>268</v>
      </c>
      <c r="K14" s="34"/>
    </row>
    <row r="15" ht="25.5" customHeight="1" spans="1:11">
      <c r="A15" s="378"/>
      <c r="B15" s="382"/>
      <c r="C15" s="34"/>
      <c r="D15" s="381" t="s">
        <v>1645</v>
      </c>
      <c r="E15" s="381"/>
      <c r="F15" s="317" t="s">
        <v>1646</v>
      </c>
      <c r="G15" s="317">
        <v>160</v>
      </c>
      <c r="H15" s="317">
        <v>4</v>
      </c>
      <c r="I15" s="317">
        <v>4</v>
      </c>
      <c r="J15" s="34" t="s">
        <v>268</v>
      </c>
      <c r="K15" s="34"/>
    </row>
    <row r="16" ht="25.5" customHeight="1" spans="1:11">
      <c r="A16" s="378"/>
      <c r="B16" s="382"/>
      <c r="C16" s="34"/>
      <c r="D16" s="381" t="s">
        <v>1647</v>
      </c>
      <c r="E16" s="381"/>
      <c r="F16" s="317" t="s">
        <v>1648</v>
      </c>
      <c r="G16" s="383">
        <v>2</v>
      </c>
      <c r="H16" s="317">
        <v>4</v>
      </c>
      <c r="I16" s="317">
        <v>4</v>
      </c>
      <c r="J16" s="34" t="s">
        <v>268</v>
      </c>
      <c r="K16" s="34"/>
    </row>
    <row r="17" ht="25.5" customHeight="1" spans="1:11">
      <c r="A17" s="378"/>
      <c r="B17" s="382"/>
      <c r="C17" s="34"/>
      <c r="D17" s="381" t="s">
        <v>1649</v>
      </c>
      <c r="E17" s="381"/>
      <c r="F17" s="317" t="s">
        <v>121</v>
      </c>
      <c r="G17" s="384" t="s">
        <v>1650</v>
      </c>
      <c r="H17" s="317">
        <v>4</v>
      </c>
      <c r="I17" s="317">
        <v>4</v>
      </c>
      <c r="J17" s="34" t="s">
        <v>268</v>
      </c>
      <c r="K17" s="34"/>
    </row>
    <row r="18" ht="25.5" customHeight="1" spans="1:11">
      <c r="A18" s="378"/>
      <c r="B18" s="382"/>
      <c r="C18" s="34" t="s">
        <v>55</v>
      </c>
      <c r="D18" s="354" t="s">
        <v>1651</v>
      </c>
      <c r="E18" s="354"/>
      <c r="F18" s="34" t="s">
        <v>57</v>
      </c>
      <c r="G18" s="384" t="s">
        <v>1650</v>
      </c>
      <c r="H18" s="34">
        <v>6</v>
      </c>
      <c r="I18" s="34">
        <v>6</v>
      </c>
      <c r="J18" s="34" t="s">
        <v>268</v>
      </c>
      <c r="K18" s="34"/>
    </row>
    <row r="19" ht="25.5" customHeight="1" spans="1:11">
      <c r="A19" s="378"/>
      <c r="B19" s="382"/>
      <c r="C19" s="34"/>
      <c r="D19" s="354" t="s">
        <v>1652</v>
      </c>
      <c r="E19" s="354"/>
      <c r="F19" s="317" t="s">
        <v>1120</v>
      </c>
      <c r="G19" s="384" t="s">
        <v>1650</v>
      </c>
      <c r="H19" s="34">
        <v>6</v>
      </c>
      <c r="I19" s="34">
        <v>6</v>
      </c>
      <c r="J19" s="34" t="s">
        <v>268</v>
      </c>
      <c r="K19" s="34"/>
    </row>
    <row r="20" ht="25.5" customHeight="1" spans="1:11">
      <c r="A20" s="378"/>
      <c r="B20" s="382"/>
      <c r="C20" s="34" t="s">
        <v>61</v>
      </c>
      <c r="D20" s="354" t="s">
        <v>1653</v>
      </c>
      <c r="E20" s="354"/>
      <c r="F20" s="317" t="s">
        <v>121</v>
      </c>
      <c r="G20" s="384" t="s">
        <v>1650</v>
      </c>
      <c r="H20" s="34">
        <v>6</v>
      </c>
      <c r="I20" s="34">
        <v>6</v>
      </c>
      <c r="J20" s="34" t="s">
        <v>268</v>
      </c>
      <c r="K20" s="34"/>
    </row>
    <row r="21" ht="25.5" customHeight="1" spans="1:11">
      <c r="A21" s="378"/>
      <c r="B21" s="382"/>
      <c r="C21" s="34"/>
      <c r="D21" s="354" t="s">
        <v>1263</v>
      </c>
      <c r="E21" s="354"/>
      <c r="F21" s="317" t="s">
        <v>121</v>
      </c>
      <c r="G21" s="384" t="s">
        <v>1650</v>
      </c>
      <c r="H21" s="34">
        <v>6</v>
      </c>
      <c r="I21" s="34">
        <v>6</v>
      </c>
      <c r="J21" s="34" t="s">
        <v>268</v>
      </c>
      <c r="K21" s="34"/>
    </row>
    <row r="22" ht="25.5" customHeight="1" spans="1:11">
      <c r="A22" s="378"/>
      <c r="B22" s="379" t="s">
        <v>179</v>
      </c>
      <c r="C22" s="34" t="s">
        <v>183</v>
      </c>
      <c r="D22" s="354" t="s">
        <v>229</v>
      </c>
      <c r="E22" s="354"/>
      <c r="F22" s="317" t="s">
        <v>246</v>
      </c>
      <c r="G22" s="385">
        <v>1</v>
      </c>
      <c r="H22" s="34">
        <v>10</v>
      </c>
      <c r="I22" s="34">
        <v>10</v>
      </c>
      <c r="J22" s="34" t="s">
        <v>268</v>
      </c>
      <c r="K22" s="34"/>
    </row>
    <row r="23" ht="25.5" customHeight="1" spans="1:11">
      <c r="A23" s="378"/>
      <c r="B23" s="379"/>
      <c r="C23" s="34" t="s">
        <v>40</v>
      </c>
      <c r="D23" s="354" t="s">
        <v>1654</v>
      </c>
      <c r="E23" s="354"/>
      <c r="F23" s="317" t="s">
        <v>121</v>
      </c>
      <c r="G23" s="384" t="s">
        <v>1650</v>
      </c>
      <c r="H23" s="34">
        <v>10</v>
      </c>
      <c r="I23" s="34">
        <v>10</v>
      </c>
      <c r="J23" s="34" t="s">
        <v>268</v>
      </c>
      <c r="K23" s="34"/>
    </row>
    <row r="24" ht="25.5" customHeight="1" spans="1:11">
      <c r="A24" s="378"/>
      <c r="B24" s="379" t="s">
        <v>186</v>
      </c>
      <c r="C24" s="34" t="s">
        <v>65</v>
      </c>
      <c r="D24" s="354" t="s">
        <v>1655</v>
      </c>
      <c r="E24" s="354"/>
      <c r="F24" s="317" t="s">
        <v>1236</v>
      </c>
      <c r="G24" s="384" t="s">
        <v>1650</v>
      </c>
      <c r="H24" s="34">
        <v>6</v>
      </c>
      <c r="I24" s="34">
        <v>6</v>
      </c>
      <c r="J24" s="34" t="s">
        <v>268</v>
      </c>
      <c r="K24" s="34"/>
    </row>
    <row r="25" ht="25.5" customHeight="1" spans="1:11">
      <c r="A25" s="378"/>
      <c r="B25" s="379"/>
      <c r="C25" s="34" t="s">
        <v>70</v>
      </c>
      <c r="D25" s="354" t="s">
        <v>1656</v>
      </c>
      <c r="E25" s="354"/>
      <c r="F25" s="34" t="s">
        <v>238</v>
      </c>
      <c r="G25" s="34">
        <v>0</v>
      </c>
      <c r="H25" s="34">
        <v>3</v>
      </c>
      <c r="I25" s="34">
        <v>3</v>
      </c>
      <c r="J25" s="34" t="s">
        <v>268</v>
      </c>
      <c r="K25" s="34"/>
    </row>
    <row r="26" ht="25.5" customHeight="1" spans="1:11">
      <c r="A26" s="378"/>
      <c r="B26" s="379"/>
      <c r="C26" s="34"/>
      <c r="D26" s="354" t="s">
        <v>1657</v>
      </c>
      <c r="E26" s="354"/>
      <c r="F26" s="385">
        <v>1</v>
      </c>
      <c r="G26" s="385">
        <v>1</v>
      </c>
      <c r="H26" s="34">
        <v>3</v>
      </c>
      <c r="I26" s="34">
        <v>3</v>
      </c>
      <c r="J26" s="34" t="s">
        <v>268</v>
      </c>
      <c r="K26" s="34"/>
    </row>
    <row r="27" ht="37" customHeight="1" spans="1:11">
      <c r="A27" s="378"/>
      <c r="B27" s="379"/>
      <c r="C27" s="34" t="s">
        <v>73</v>
      </c>
      <c r="D27" s="354" t="s">
        <v>1658</v>
      </c>
      <c r="E27" s="354"/>
      <c r="F27" s="34" t="s">
        <v>238</v>
      </c>
      <c r="G27" s="34">
        <v>0</v>
      </c>
      <c r="H27" s="34">
        <v>3</v>
      </c>
      <c r="I27" s="34">
        <v>3</v>
      </c>
      <c r="J27" s="34" t="s">
        <v>268</v>
      </c>
      <c r="K27" s="34"/>
    </row>
    <row r="28" ht="25.5" customHeight="1" spans="1:11">
      <c r="A28" s="378"/>
      <c r="B28" s="379"/>
      <c r="C28" s="34" t="s">
        <v>192</v>
      </c>
      <c r="D28" s="354" t="s">
        <v>1659</v>
      </c>
      <c r="E28" s="354"/>
      <c r="F28" s="34" t="s">
        <v>1660</v>
      </c>
      <c r="G28" s="34" t="s">
        <v>1660</v>
      </c>
      <c r="H28" s="34">
        <v>5</v>
      </c>
      <c r="I28" s="34">
        <v>5</v>
      </c>
      <c r="J28" s="34" t="s">
        <v>268</v>
      </c>
      <c r="K28" s="34"/>
    </row>
    <row r="29" ht="25.5" customHeight="1" spans="1:11">
      <c r="A29" s="378"/>
      <c r="B29" s="379" t="s">
        <v>194</v>
      </c>
      <c r="C29" s="34" t="s">
        <v>79</v>
      </c>
      <c r="D29" s="354" t="s">
        <v>1549</v>
      </c>
      <c r="E29" s="354"/>
      <c r="F29" s="317" t="s">
        <v>246</v>
      </c>
      <c r="G29" s="317" t="s">
        <v>223</v>
      </c>
      <c r="H29" s="34">
        <v>5</v>
      </c>
      <c r="I29" s="34">
        <v>4</v>
      </c>
      <c r="J29" s="34" t="s">
        <v>268</v>
      </c>
      <c r="K29" s="34"/>
    </row>
    <row r="30" ht="25.5" customHeight="1" spans="1:11">
      <c r="A30" s="378"/>
      <c r="B30" s="379"/>
      <c r="C30" s="34"/>
      <c r="D30" s="354" t="s">
        <v>1661</v>
      </c>
      <c r="E30" s="354"/>
      <c r="F30" s="317" t="s">
        <v>246</v>
      </c>
      <c r="G30" s="317" t="s">
        <v>223</v>
      </c>
      <c r="H30" s="34">
        <v>5</v>
      </c>
      <c r="I30" s="34">
        <v>4</v>
      </c>
      <c r="J30" s="34" t="s">
        <v>268</v>
      </c>
      <c r="K30" s="34"/>
    </row>
    <row r="31" ht="25.5" customHeight="1" spans="1:11">
      <c r="A31" s="34" t="s">
        <v>84</v>
      </c>
      <c r="B31" s="34"/>
      <c r="C31" s="34"/>
      <c r="D31" s="34"/>
      <c r="E31" s="34"/>
      <c r="F31" s="34"/>
      <c r="G31" s="34"/>
      <c r="H31" s="34">
        <f>SUM(H14:H30)+I6</f>
        <v>100</v>
      </c>
      <c r="I31" s="34">
        <f>SUM(I14:I30)+K6</f>
        <v>98</v>
      </c>
      <c r="J31" s="386"/>
      <c r="K31" s="386"/>
    </row>
    <row r="32" ht="25.5" customHeight="1" spans="1:11">
      <c r="A32" s="76" t="s">
        <v>198</v>
      </c>
      <c r="B32" s="77" t="s">
        <v>199</v>
      </c>
      <c r="C32" s="78"/>
      <c r="D32" s="79"/>
      <c r="E32" s="79"/>
      <c r="F32" s="79"/>
      <c r="G32" s="79"/>
      <c r="H32" s="79"/>
      <c r="I32" s="79"/>
      <c r="J32" s="79"/>
      <c r="K32" s="80"/>
    </row>
    <row r="33" ht="25.5" customHeight="1" spans="1:11">
      <c r="A33" s="81" t="s">
        <v>200</v>
      </c>
      <c r="B33" s="81"/>
      <c r="C33" s="82"/>
      <c r="D33" s="81"/>
      <c r="E33" s="81"/>
      <c r="F33" s="81"/>
      <c r="G33" s="81"/>
      <c r="H33" s="81"/>
      <c r="I33" s="81"/>
      <c r="J33" s="81"/>
      <c r="K33" s="81"/>
    </row>
    <row r="34" ht="25.5" customHeight="1" spans="1:11">
      <c r="A34" s="81" t="s">
        <v>201</v>
      </c>
      <c r="B34" s="81"/>
      <c r="C34" s="82"/>
      <c r="D34" s="81"/>
      <c r="E34" s="81"/>
      <c r="F34" s="81"/>
      <c r="G34" s="81"/>
      <c r="H34" s="81"/>
      <c r="I34" s="81"/>
      <c r="J34" s="81"/>
      <c r="K34" s="81"/>
    </row>
  </sheetData>
  <mergeCells count="81">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A31:G31"/>
    <mergeCell ref="J31:K31"/>
    <mergeCell ref="B32:K32"/>
    <mergeCell ref="A33:K33"/>
    <mergeCell ref="A34:K34"/>
    <mergeCell ref="A11:A12"/>
    <mergeCell ref="A13:A30"/>
    <mergeCell ref="B14:B21"/>
    <mergeCell ref="B22:B23"/>
    <mergeCell ref="B24:B28"/>
    <mergeCell ref="B29:B30"/>
    <mergeCell ref="C14:C17"/>
    <mergeCell ref="C18:C19"/>
    <mergeCell ref="C20:C21"/>
    <mergeCell ref="C25:C26"/>
    <mergeCell ref="C29:C30"/>
    <mergeCell ref="E4:E5"/>
    <mergeCell ref="F4:F5"/>
    <mergeCell ref="I4:I5"/>
    <mergeCell ref="J4:J5"/>
    <mergeCell ref="K4:K5"/>
    <mergeCell ref="A4:B10"/>
    <mergeCell ref="C4:D5"/>
    <mergeCell ref="G4:H5"/>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I37"/>
  <sheetViews>
    <sheetView showGridLines="0" workbookViewId="0">
      <selection activeCell="D4" sqref="D4:I4"/>
    </sheetView>
  </sheetViews>
  <sheetFormatPr defaultColWidth="8.875" defaultRowHeight="13.5"/>
  <cols>
    <col min="1" max="1" width="6.28333333333333" style="1" customWidth="1"/>
    <col min="2" max="2" width="5.46666666666667" style="1" customWidth="1"/>
    <col min="3" max="3" width="15.8416666666667" style="1" customWidth="1"/>
    <col min="4" max="4" width="23.25" style="1" customWidth="1"/>
    <col min="5" max="5" width="16.9083333333333" style="1" customWidth="1"/>
    <col min="6" max="6" width="19.375" style="1" customWidth="1"/>
    <col min="7" max="7" width="9.875" style="1" customWidth="1"/>
    <col min="8" max="8" width="9.05833333333333" style="1" customWidth="1"/>
    <col min="9" max="9" width="18.3083333333333" style="1" customWidth="1"/>
    <col min="10" max="16384" width="8.875" style="1"/>
  </cols>
  <sheetData>
    <row r="2" ht="35.1" customHeight="1" spans="1:9">
      <c r="A2" s="474" t="s">
        <v>1662</v>
      </c>
      <c r="B2" s="475"/>
      <c r="C2" s="475"/>
      <c r="D2" s="475"/>
      <c r="E2" s="475"/>
      <c r="F2" s="475"/>
      <c r="G2" s="475"/>
      <c r="H2" s="475"/>
      <c r="I2" s="475"/>
    </row>
    <row r="3" ht="24" customHeight="1" spans="1:9">
      <c r="A3" s="476" t="s">
        <v>649</v>
      </c>
      <c r="B3" s="476"/>
      <c r="C3" s="476"/>
      <c r="D3" s="476"/>
      <c r="E3" s="477"/>
      <c r="F3" s="477"/>
      <c r="G3" s="478"/>
      <c r="H3" s="479"/>
      <c r="I3" s="478" t="s">
        <v>619</v>
      </c>
    </row>
    <row r="4" ht="18.95" customHeight="1" spans="1:9">
      <c r="A4" s="150" t="s">
        <v>250</v>
      </c>
      <c r="B4" s="150"/>
      <c r="C4" s="150"/>
      <c r="D4" s="150" t="s">
        <v>1663</v>
      </c>
      <c r="E4" s="150"/>
      <c r="F4" s="150"/>
      <c r="G4" s="150"/>
      <c r="H4" s="150"/>
      <c r="I4" s="150"/>
    </row>
    <row r="5" ht="18.95" customHeight="1" spans="1:9">
      <c r="A5" s="480" t="s">
        <v>252</v>
      </c>
      <c r="B5" s="480"/>
      <c r="C5" s="480"/>
      <c r="D5" s="150" t="s">
        <v>386</v>
      </c>
      <c r="E5" s="150"/>
      <c r="F5" s="150"/>
      <c r="G5" s="150"/>
      <c r="H5" s="150"/>
      <c r="I5" s="150"/>
    </row>
    <row r="6" ht="18.95" customHeight="1" spans="1:9">
      <c r="A6" s="150" t="s">
        <v>253</v>
      </c>
      <c r="B6" s="150"/>
      <c r="C6" s="150"/>
      <c r="D6" s="143" t="s">
        <v>622</v>
      </c>
      <c r="E6" s="143"/>
      <c r="F6" s="143"/>
      <c r="G6" s="150" t="s">
        <v>6</v>
      </c>
      <c r="H6" s="150" t="s">
        <v>5</v>
      </c>
      <c r="I6" s="150"/>
    </row>
    <row r="7" ht="18.95" customHeight="1" spans="1:9">
      <c r="A7" s="481" t="s">
        <v>256</v>
      </c>
      <c r="B7" s="482"/>
      <c r="C7" s="483"/>
      <c r="D7" s="484"/>
      <c r="E7" s="484" t="s">
        <v>1664</v>
      </c>
      <c r="F7" s="484" t="s">
        <v>1665</v>
      </c>
      <c r="G7" s="485" t="s">
        <v>650</v>
      </c>
      <c r="H7" s="486"/>
      <c r="I7" s="487"/>
    </row>
    <row r="8" ht="18.95" customHeight="1" spans="1:9">
      <c r="A8" s="488"/>
      <c r="B8" s="4"/>
      <c r="C8" s="489"/>
      <c r="D8" s="484" t="s">
        <v>1529</v>
      </c>
      <c r="E8" s="150">
        <v>487</v>
      </c>
      <c r="F8" s="150">
        <v>487</v>
      </c>
      <c r="G8" s="490">
        <v>1</v>
      </c>
      <c r="H8" s="491"/>
      <c r="I8" s="492"/>
    </row>
    <row r="9" ht="18.95" customHeight="1" spans="1:9">
      <c r="A9" s="488"/>
      <c r="B9" s="4"/>
      <c r="C9" s="489"/>
      <c r="D9" s="493" t="s">
        <v>20</v>
      </c>
      <c r="E9" s="150">
        <v>487</v>
      </c>
      <c r="F9" s="150">
        <v>487</v>
      </c>
      <c r="G9" s="490">
        <v>1</v>
      </c>
      <c r="H9" s="491"/>
      <c r="I9" s="492"/>
    </row>
    <row r="10" ht="18.95" customHeight="1" spans="1:9">
      <c r="A10" s="494"/>
      <c r="B10" s="495"/>
      <c r="C10" s="496"/>
      <c r="D10" s="493" t="s">
        <v>24</v>
      </c>
      <c r="E10" s="150"/>
      <c r="F10" s="150"/>
      <c r="G10" s="485"/>
      <c r="H10" s="486"/>
      <c r="I10" s="487"/>
    </row>
    <row r="11" ht="18.95" customHeight="1" spans="1:9">
      <c r="A11" s="94" t="s">
        <v>263</v>
      </c>
      <c r="B11" s="94"/>
      <c r="C11" s="94"/>
      <c r="D11" s="101"/>
      <c r="E11" s="107" t="s">
        <v>264</v>
      </c>
      <c r="F11" s="99"/>
      <c r="G11" s="107" t="s">
        <v>265</v>
      </c>
      <c r="H11" s="106"/>
      <c r="I11" s="99"/>
    </row>
    <row r="12" ht="18.95" customHeight="1" spans="1:9">
      <c r="A12" s="94"/>
      <c r="B12" s="94"/>
      <c r="C12" s="94"/>
      <c r="D12" s="180" t="s">
        <v>266</v>
      </c>
      <c r="E12" s="107" t="s">
        <v>653</v>
      </c>
      <c r="F12" s="99"/>
      <c r="G12" s="107" t="s">
        <v>268</v>
      </c>
      <c r="H12" s="106"/>
      <c r="I12" s="99"/>
    </row>
    <row r="13" ht="18.95" customHeight="1" spans="1:9">
      <c r="A13" s="94"/>
      <c r="B13" s="94"/>
      <c r="C13" s="94"/>
      <c r="D13" s="180" t="s">
        <v>269</v>
      </c>
      <c r="E13" s="107" t="s">
        <v>270</v>
      </c>
      <c r="F13" s="99"/>
      <c r="G13" s="107" t="s">
        <v>268</v>
      </c>
      <c r="H13" s="106"/>
      <c r="I13" s="99"/>
    </row>
    <row r="14" ht="18.95" customHeight="1" spans="1:9">
      <c r="A14" s="94"/>
      <c r="B14" s="94"/>
      <c r="C14" s="94"/>
      <c r="D14" s="180" t="s">
        <v>271</v>
      </c>
      <c r="E14" s="107" t="s">
        <v>654</v>
      </c>
      <c r="F14" s="99"/>
      <c r="G14" s="107" t="s">
        <v>268</v>
      </c>
      <c r="H14" s="106"/>
      <c r="I14" s="99"/>
    </row>
    <row r="15" ht="18.95" customHeight="1" spans="1:9">
      <c r="A15" s="94"/>
      <c r="B15" s="94"/>
      <c r="C15" s="94"/>
      <c r="D15" s="180" t="s">
        <v>273</v>
      </c>
      <c r="E15" s="107" t="s">
        <v>655</v>
      </c>
      <c r="F15" s="99"/>
      <c r="G15" s="107" t="s">
        <v>268</v>
      </c>
      <c r="H15" s="106"/>
      <c r="I15" s="99"/>
    </row>
    <row r="16" ht="18.95" customHeight="1" spans="1:9">
      <c r="A16" s="94"/>
      <c r="B16" s="94"/>
      <c r="C16" s="94"/>
      <c r="D16" s="180" t="s">
        <v>275</v>
      </c>
      <c r="E16" s="107" t="s">
        <v>656</v>
      </c>
      <c r="F16" s="99"/>
      <c r="G16" s="107" t="s">
        <v>268</v>
      </c>
      <c r="H16" s="106"/>
      <c r="I16" s="99"/>
    </row>
    <row r="17" ht="52" customHeight="1" spans="1:9">
      <c r="A17" s="94"/>
      <c r="B17" s="94"/>
      <c r="C17" s="94"/>
      <c r="D17" s="180" t="s">
        <v>277</v>
      </c>
      <c r="E17" s="107" t="s">
        <v>657</v>
      </c>
      <c r="F17" s="99"/>
      <c r="G17" s="107" t="s">
        <v>268</v>
      </c>
      <c r="H17" s="106"/>
      <c r="I17" s="99"/>
    </row>
    <row r="18" ht="32" customHeight="1" spans="1:9">
      <c r="A18" s="94"/>
      <c r="B18" s="94"/>
      <c r="C18" s="94"/>
      <c r="D18" s="180" t="s">
        <v>628</v>
      </c>
      <c r="E18" s="107" t="s">
        <v>658</v>
      </c>
      <c r="F18" s="99"/>
      <c r="G18" s="107" t="s">
        <v>268</v>
      </c>
      <c r="H18" s="106"/>
      <c r="I18" s="99"/>
    </row>
    <row r="19" ht="18.95" customHeight="1" spans="1:9">
      <c r="A19" s="497" t="s">
        <v>26</v>
      </c>
      <c r="B19" s="498" t="s">
        <v>27</v>
      </c>
      <c r="C19" s="499"/>
      <c r="D19" s="499"/>
      <c r="E19" s="499"/>
      <c r="F19" s="500"/>
      <c r="G19" s="485" t="s">
        <v>28</v>
      </c>
      <c r="H19" s="486"/>
      <c r="I19" s="487"/>
    </row>
    <row r="20" ht="60" customHeight="1" spans="1:9">
      <c r="A20" s="497"/>
      <c r="B20" s="497" t="s">
        <v>1666</v>
      </c>
      <c r="C20" s="497"/>
      <c r="D20" s="497"/>
      <c r="E20" s="497"/>
      <c r="F20" s="497"/>
      <c r="G20" s="501" t="s">
        <v>1667</v>
      </c>
      <c r="H20" s="501"/>
      <c r="I20" s="501"/>
    </row>
    <row r="21" ht="18" customHeight="1" spans="1:9">
      <c r="A21" s="502" t="s">
        <v>38</v>
      </c>
      <c r="B21" s="503" t="s">
        <v>31</v>
      </c>
      <c r="C21" s="503" t="s">
        <v>32</v>
      </c>
      <c r="D21" s="503" t="s">
        <v>33</v>
      </c>
      <c r="E21" s="503" t="s">
        <v>287</v>
      </c>
      <c r="F21" s="503" t="s">
        <v>113</v>
      </c>
      <c r="G21" s="503" t="s">
        <v>534</v>
      </c>
      <c r="H21" s="503"/>
      <c r="I21" s="503"/>
    </row>
    <row r="22" ht="26.1" customHeight="1" spans="1:9">
      <c r="A22" s="502"/>
      <c r="B22" s="503"/>
      <c r="C22" s="503"/>
      <c r="D22" s="503"/>
      <c r="E22" s="503"/>
      <c r="F22" s="503"/>
      <c r="G22" s="503"/>
      <c r="H22" s="503"/>
      <c r="I22" s="503"/>
    </row>
    <row r="23" ht="35" customHeight="1" spans="1:9">
      <c r="A23" s="502"/>
      <c r="B23" s="504" t="s">
        <v>661</v>
      </c>
      <c r="C23" s="505" t="s">
        <v>180</v>
      </c>
      <c r="D23" s="505" t="s">
        <v>662</v>
      </c>
      <c r="E23" s="505" t="s">
        <v>1668</v>
      </c>
      <c r="F23" s="505" t="s">
        <v>1668</v>
      </c>
      <c r="G23" s="506" t="s">
        <v>268</v>
      </c>
      <c r="H23" s="507"/>
      <c r="I23" s="508"/>
    </row>
    <row r="24" ht="24" customHeight="1" spans="1:9">
      <c r="A24" s="502"/>
      <c r="B24" s="509"/>
      <c r="C24" s="505" t="s">
        <v>183</v>
      </c>
      <c r="D24" s="505" t="s">
        <v>664</v>
      </c>
      <c r="E24" s="505">
        <v>1</v>
      </c>
      <c r="F24" s="505">
        <v>1</v>
      </c>
      <c r="G24" s="506" t="s">
        <v>268</v>
      </c>
      <c r="H24" s="507"/>
      <c r="I24" s="508"/>
    </row>
    <row r="25" ht="24" customHeight="1" spans="1:9">
      <c r="A25" s="502"/>
      <c r="B25" s="510"/>
      <c r="C25" s="505" t="s">
        <v>40</v>
      </c>
      <c r="D25" s="505" t="s">
        <v>1669</v>
      </c>
      <c r="E25" s="505" t="s">
        <v>1670</v>
      </c>
      <c r="F25" s="505">
        <v>0.9</v>
      </c>
      <c r="G25" s="506" t="s">
        <v>268</v>
      </c>
      <c r="H25" s="507"/>
      <c r="I25" s="508"/>
    </row>
    <row r="26" ht="27" customHeight="1" spans="1:9">
      <c r="A26" s="502"/>
      <c r="B26" s="504" t="s">
        <v>47</v>
      </c>
      <c r="C26" s="505" t="s">
        <v>48</v>
      </c>
      <c r="D26" s="505" t="s">
        <v>1671</v>
      </c>
      <c r="E26" s="505" t="s">
        <v>1672</v>
      </c>
      <c r="F26" s="505" t="s">
        <v>1673</v>
      </c>
      <c r="G26" s="506" t="s">
        <v>268</v>
      </c>
      <c r="H26" s="507"/>
      <c r="I26" s="508"/>
    </row>
    <row r="27" ht="36" customHeight="1" spans="1:9">
      <c r="A27" s="502"/>
      <c r="B27" s="509"/>
      <c r="C27" s="505" t="s">
        <v>55</v>
      </c>
      <c r="D27" s="505" t="s">
        <v>1674</v>
      </c>
      <c r="E27" s="505" t="s">
        <v>1670</v>
      </c>
      <c r="F27" s="505">
        <v>0.9</v>
      </c>
      <c r="G27" s="506" t="s">
        <v>268</v>
      </c>
      <c r="H27" s="507"/>
      <c r="I27" s="508"/>
    </row>
    <row r="28" ht="38" customHeight="1" spans="1:9">
      <c r="A28" s="502"/>
      <c r="B28" s="510"/>
      <c r="C28" s="505" t="s">
        <v>61</v>
      </c>
      <c r="D28" s="505" t="s">
        <v>668</v>
      </c>
      <c r="E28" s="505">
        <v>1</v>
      </c>
      <c r="F28" s="505">
        <v>1</v>
      </c>
      <c r="G28" s="506" t="s">
        <v>268</v>
      </c>
      <c r="H28" s="507"/>
      <c r="I28" s="508"/>
    </row>
    <row r="29" ht="27" customHeight="1" spans="1:9">
      <c r="A29" s="502"/>
      <c r="B29" s="504" t="s">
        <v>64</v>
      </c>
      <c r="C29" s="505" t="s">
        <v>669</v>
      </c>
      <c r="D29" s="505" t="s">
        <v>1675</v>
      </c>
      <c r="E29" s="505" t="s">
        <v>1676</v>
      </c>
      <c r="F29" s="505" t="s">
        <v>1676</v>
      </c>
      <c r="G29" s="506" t="s">
        <v>268</v>
      </c>
      <c r="H29" s="507"/>
      <c r="I29" s="508"/>
    </row>
    <row r="30" ht="48" customHeight="1" spans="1:9">
      <c r="A30" s="502"/>
      <c r="B30" s="509"/>
      <c r="C30" s="505" t="s">
        <v>671</v>
      </c>
      <c r="D30" s="505" t="s">
        <v>1677</v>
      </c>
      <c r="E30" s="505" t="s">
        <v>67</v>
      </c>
      <c r="F30" s="505" t="s">
        <v>67</v>
      </c>
      <c r="G30" s="506" t="s">
        <v>268</v>
      </c>
      <c r="H30" s="507"/>
      <c r="I30" s="508"/>
    </row>
    <row r="31" ht="59" customHeight="1" spans="1:9">
      <c r="A31" s="502"/>
      <c r="B31" s="509"/>
      <c r="C31" s="505" t="s">
        <v>674</v>
      </c>
      <c r="D31" s="505" t="s">
        <v>1678</v>
      </c>
      <c r="E31" s="505" t="s">
        <v>1679</v>
      </c>
      <c r="F31" s="505">
        <v>0.82</v>
      </c>
      <c r="G31" s="506" t="s">
        <v>268</v>
      </c>
      <c r="H31" s="507"/>
      <c r="I31" s="508"/>
    </row>
    <row r="32" ht="62" customHeight="1" spans="1:9">
      <c r="A32" s="502"/>
      <c r="B32" s="510"/>
      <c r="C32" s="505" t="s">
        <v>192</v>
      </c>
      <c r="D32" s="505" t="s">
        <v>1680</v>
      </c>
      <c r="E32" s="505" t="s">
        <v>1489</v>
      </c>
      <c r="F32" s="505" t="s">
        <v>1489</v>
      </c>
      <c r="G32" s="506" t="s">
        <v>268</v>
      </c>
      <c r="H32" s="507"/>
      <c r="I32" s="508"/>
    </row>
    <row r="33" ht="86" customHeight="1" spans="1:9">
      <c r="A33" s="502"/>
      <c r="B33" s="505" t="s">
        <v>78</v>
      </c>
      <c r="C33" s="505" t="s">
        <v>519</v>
      </c>
      <c r="D33" s="505" t="s">
        <v>1681</v>
      </c>
      <c r="E33" s="505" t="s">
        <v>1670</v>
      </c>
      <c r="F33" s="505">
        <v>0.9</v>
      </c>
      <c r="G33" s="506" t="s">
        <v>268</v>
      </c>
      <c r="H33" s="507"/>
      <c r="I33" s="508"/>
    </row>
    <row r="34" ht="15" customHeight="1" spans="1:9">
      <c r="A34" s="511" t="s">
        <v>198</v>
      </c>
      <c r="B34" s="512" t="s">
        <v>268</v>
      </c>
      <c r="C34" s="513"/>
      <c r="D34" s="513"/>
      <c r="E34" s="513"/>
      <c r="F34" s="513"/>
      <c r="G34" s="513"/>
      <c r="H34" s="513"/>
      <c r="I34" s="514"/>
    </row>
    <row r="35" ht="15.95" customHeight="1" spans="1:9">
      <c r="A35" s="176" t="s">
        <v>1550</v>
      </c>
      <c r="B35" s="177"/>
      <c r="C35" s="177"/>
      <c r="D35" s="177"/>
      <c r="E35" s="177"/>
      <c r="F35" s="177"/>
      <c r="G35" s="177"/>
      <c r="H35" s="177"/>
      <c r="I35" s="177"/>
    </row>
    <row r="36" ht="15.95" customHeight="1" spans="1:9">
      <c r="A36" s="177"/>
      <c r="B36" s="177"/>
      <c r="C36" s="177"/>
      <c r="D36" s="177"/>
      <c r="E36" s="177"/>
      <c r="F36" s="177"/>
      <c r="G36" s="177"/>
      <c r="H36" s="177"/>
      <c r="I36" s="177"/>
    </row>
    <row r="37" ht="73" customHeight="1" spans="1:9">
      <c r="A37" s="177"/>
      <c r="B37" s="177"/>
      <c r="C37" s="177"/>
      <c r="D37" s="177"/>
      <c r="E37" s="177"/>
      <c r="F37" s="177"/>
      <c r="G37" s="177"/>
      <c r="H37" s="177"/>
      <c r="I37" s="177"/>
    </row>
  </sheetData>
  <mergeCells count="59">
    <mergeCell ref="A2:I2"/>
    <mergeCell ref="A3:D3"/>
    <mergeCell ref="A4:C4"/>
    <mergeCell ref="D4:I4"/>
    <mergeCell ref="A5:C5"/>
    <mergeCell ref="D5:I5"/>
    <mergeCell ref="A6:C6"/>
    <mergeCell ref="D6:F6"/>
    <mergeCell ref="H6:I6"/>
    <mergeCell ref="G7:I7"/>
    <mergeCell ref="G8:I8"/>
    <mergeCell ref="G9:I9"/>
    <mergeCell ref="G10:I10"/>
    <mergeCell ref="E11:F11"/>
    <mergeCell ref="G11:I11"/>
    <mergeCell ref="E12:F12"/>
    <mergeCell ref="G12:I12"/>
    <mergeCell ref="E13:F13"/>
    <mergeCell ref="G13:I13"/>
    <mergeCell ref="E14:F14"/>
    <mergeCell ref="G14:I14"/>
    <mergeCell ref="E15:F15"/>
    <mergeCell ref="G15:I15"/>
    <mergeCell ref="E16:F16"/>
    <mergeCell ref="G16:I16"/>
    <mergeCell ref="E17:F17"/>
    <mergeCell ref="G17:I17"/>
    <mergeCell ref="E18:F18"/>
    <mergeCell ref="G18:I18"/>
    <mergeCell ref="B19:F19"/>
    <mergeCell ref="G19:I19"/>
    <mergeCell ref="B20:F20"/>
    <mergeCell ref="G20:I20"/>
    <mergeCell ref="G23:I23"/>
    <mergeCell ref="G24:I24"/>
    <mergeCell ref="G25:I25"/>
    <mergeCell ref="G26:I26"/>
    <mergeCell ref="G27:I27"/>
    <mergeCell ref="G28:I28"/>
    <mergeCell ref="G29:I29"/>
    <mergeCell ref="G30:I30"/>
    <mergeCell ref="G31:I31"/>
    <mergeCell ref="G32:I32"/>
    <mergeCell ref="G33:I33"/>
    <mergeCell ref="B34:I34"/>
    <mergeCell ref="A19:A20"/>
    <mergeCell ref="A21:A33"/>
    <mergeCell ref="B21:B22"/>
    <mergeCell ref="B23:B25"/>
    <mergeCell ref="B26:B28"/>
    <mergeCell ref="B29:B32"/>
    <mergeCell ref="C21:C22"/>
    <mergeCell ref="D21:D22"/>
    <mergeCell ref="E21:E22"/>
    <mergeCell ref="F21:F22"/>
    <mergeCell ref="A7:C10"/>
    <mergeCell ref="A11:C18"/>
    <mergeCell ref="G21:I22"/>
    <mergeCell ref="A35:I37"/>
  </mergeCells>
  <printOptions horizontalCentered="1"/>
  <pageMargins left="0.354166666666667" right="0.314583333333333" top="0.78740157480315" bottom="0.708661417322835" header="0.196850393700787" footer="0.31496062992126"/>
  <pageSetup paperSize="9" scale="66" orientation="portrait"/>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5"/>
  <sheetViews>
    <sheetView workbookViewId="0">
      <selection activeCell="D5" sqref="D5:H5"/>
    </sheetView>
  </sheetViews>
  <sheetFormatPr defaultColWidth="9" defaultRowHeight="15" outlineLevelCol="7"/>
  <cols>
    <col min="1" max="1" width="5.25" style="404" customWidth="1"/>
    <col min="2" max="2" width="7.5" style="404" customWidth="1"/>
    <col min="3" max="3" width="11.25" style="404" customWidth="1"/>
    <col min="4" max="4" width="25.75" style="404" customWidth="1"/>
    <col min="5" max="5" width="22.625" style="404" customWidth="1"/>
    <col min="6" max="7" width="11.625" style="404" customWidth="1"/>
    <col min="8" max="8" width="25.625" style="404" customWidth="1"/>
    <col min="9" max="16384" width="9" style="404"/>
  </cols>
  <sheetData>
    <row r="1" ht="29" customHeight="1" spans="1:8">
      <c r="A1" s="434" t="s">
        <v>1682</v>
      </c>
      <c r="B1" s="434"/>
      <c r="C1" s="434"/>
      <c r="D1" s="434"/>
      <c r="E1" s="434"/>
      <c r="F1" s="434"/>
      <c r="G1" s="434"/>
      <c r="H1" s="434"/>
    </row>
    <row r="2" s="404" customFormat="1" ht="66" customHeight="1" spans="1:8">
      <c r="A2" s="435" t="s">
        <v>1683</v>
      </c>
      <c r="B2" s="436"/>
      <c r="C2" s="436"/>
      <c r="D2" s="436"/>
      <c r="E2" s="436"/>
      <c r="F2" s="436"/>
      <c r="G2" s="436"/>
      <c r="H2" s="436"/>
    </row>
    <row r="3" ht="27" customHeight="1" spans="1:8">
      <c r="A3" s="437" t="s">
        <v>1684</v>
      </c>
      <c r="B3" s="437"/>
      <c r="C3" s="437"/>
      <c r="D3" s="437"/>
      <c r="E3" s="437"/>
      <c r="F3" s="437"/>
      <c r="G3" s="437"/>
      <c r="H3" s="437"/>
    </row>
    <row r="4" s="218" customFormat="1" ht="25" customHeight="1" spans="1:8">
      <c r="A4" s="438" t="s">
        <v>1685</v>
      </c>
      <c r="B4" s="439"/>
      <c r="C4" s="439"/>
      <c r="D4" s="439"/>
      <c r="E4" s="226"/>
      <c r="F4" s="226"/>
      <c r="G4" s="226"/>
      <c r="H4" s="440" t="s">
        <v>1686</v>
      </c>
    </row>
    <row r="5" ht="20" customHeight="1" spans="1:8">
      <c r="A5" s="441" t="s">
        <v>1687</v>
      </c>
      <c r="B5" s="441"/>
      <c r="C5" s="441"/>
      <c r="D5" s="442" t="s">
        <v>1688</v>
      </c>
      <c r="E5" s="441"/>
      <c r="F5" s="441"/>
      <c r="G5" s="441"/>
      <c r="H5" s="441"/>
    </row>
    <row r="6" ht="20" customHeight="1" spans="1:8">
      <c r="A6" s="441" t="s">
        <v>1689</v>
      </c>
      <c r="B6" s="441"/>
      <c r="C6" s="441"/>
      <c r="D6" s="441" t="s">
        <v>1690</v>
      </c>
      <c r="E6" s="441"/>
      <c r="F6" s="441"/>
      <c r="G6" s="441"/>
      <c r="H6" s="441"/>
    </row>
    <row r="7" ht="33" customHeight="1" spans="1:8">
      <c r="A7" s="441" t="s">
        <v>1691</v>
      </c>
      <c r="B7" s="441"/>
      <c r="C7" s="441"/>
      <c r="D7" s="441" t="s">
        <v>1692</v>
      </c>
      <c r="E7" s="441"/>
      <c r="F7" s="441" t="s">
        <v>1693</v>
      </c>
      <c r="G7" s="441" t="s">
        <v>1694</v>
      </c>
      <c r="H7" s="441"/>
    </row>
    <row r="8" ht="30" customHeight="1" spans="1:8">
      <c r="A8" s="441" t="s">
        <v>1695</v>
      </c>
      <c r="B8" s="441"/>
      <c r="C8" s="441"/>
      <c r="D8" s="443"/>
      <c r="E8" s="441" t="s">
        <v>1696</v>
      </c>
      <c r="F8" s="441" t="s">
        <v>1697</v>
      </c>
      <c r="G8" s="441"/>
      <c r="H8" s="441" t="s">
        <v>1698</v>
      </c>
    </row>
    <row r="9" ht="20" customHeight="1" spans="1:8">
      <c r="A9" s="441"/>
      <c r="B9" s="441"/>
      <c r="C9" s="441"/>
      <c r="D9" s="443" t="s">
        <v>1699</v>
      </c>
      <c r="E9" s="441">
        <v>247</v>
      </c>
      <c r="F9" s="444">
        <v>247</v>
      </c>
      <c r="G9" s="445"/>
      <c r="H9" s="446">
        <v>1</v>
      </c>
    </row>
    <row r="10" ht="20" customHeight="1" spans="1:8">
      <c r="A10" s="441"/>
      <c r="B10" s="441"/>
      <c r="C10" s="441"/>
      <c r="D10" s="443" t="s">
        <v>1700</v>
      </c>
      <c r="E10" s="441">
        <v>247</v>
      </c>
      <c r="F10" s="444">
        <v>247</v>
      </c>
      <c r="G10" s="445"/>
      <c r="H10" s="446">
        <v>1</v>
      </c>
    </row>
    <row r="11" ht="20" customHeight="1" spans="1:8">
      <c r="A11" s="441"/>
      <c r="B11" s="441"/>
      <c r="C11" s="441"/>
      <c r="D11" s="447" t="s">
        <v>1701</v>
      </c>
      <c r="E11" s="443"/>
      <c r="F11" s="444"/>
      <c r="G11" s="445"/>
      <c r="H11" s="448"/>
    </row>
    <row r="12" ht="20" customHeight="1" spans="1:8">
      <c r="A12" s="441"/>
      <c r="B12" s="441"/>
      <c r="C12" s="441"/>
      <c r="D12" s="447" t="s">
        <v>1702</v>
      </c>
      <c r="E12" s="443"/>
      <c r="F12" s="444"/>
      <c r="G12" s="445"/>
      <c r="H12" s="448"/>
    </row>
    <row r="13" ht="20" customHeight="1" spans="1:8">
      <c r="A13" s="441" t="s">
        <v>1703</v>
      </c>
      <c r="B13" s="441"/>
      <c r="C13" s="441"/>
      <c r="D13" s="443"/>
      <c r="E13" s="441" t="s">
        <v>1704</v>
      </c>
      <c r="F13" s="441"/>
      <c r="G13" s="441"/>
      <c r="H13" s="441" t="s">
        <v>1705</v>
      </c>
    </row>
    <row r="14" ht="20" customHeight="1" spans="1:8">
      <c r="A14" s="441"/>
      <c r="B14" s="441"/>
      <c r="C14" s="441"/>
      <c r="D14" s="443" t="s">
        <v>1706</v>
      </c>
      <c r="E14" s="441" t="s">
        <v>1707</v>
      </c>
      <c r="F14" s="441"/>
      <c r="G14" s="441"/>
      <c r="H14" s="441" t="s">
        <v>1708</v>
      </c>
    </row>
    <row r="15" ht="20" customHeight="1" spans="1:8">
      <c r="A15" s="441"/>
      <c r="B15" s="441"/>
      <c r="C15" s="441"/>
      <c r="D15" s="443" t="s">
        <v>1709</v>
      </c>
      <c r="E15" s="441" t="s">
        <v>1710</v>
      </c>
      <c r="F15" s="441"/>
      <c r="G15" s="441"/>
      <c r="H15" s="441" t="s">
        <v>1708</v>
      </c>
    </row>
    <row r="16" ht="20" customHeight="1" spans="1:8">
      <c r="A16" s="441"/>
      <c r="B16" s="441"/>
      <c r="C16" s="441"/>
      <c r="D16" s="443" t="s">
        <v>1711</v>
      </c>
      <c r="E16" s="441" t="s">
        <v>1712</v>
      </c>
      <c r="F16" s="441"/>
      <c r="G16" s="441"/>
      <c r="H16" s="441" t="s">
        <v>1708</v>
      </c>
    </row>
    <row r="17" ht="20" customHeight="1" spans="1:8">
      <c r="A17" s="441"/>
      <c r="B17" s="441"/>
      <c r="C17" s="441"/>
      <c r="D17" s="443" t="s">
        <v>1713</v>
      </c>
      <c r="E17" s="441" t="s">
        <v>1714</v>
      </c>
      <c r="F17" s="441"/>
      <c r="G17" s="441"/>
      <c r="H17" s="441" t="s">
        <v>1708</v>
      </c>
    </row>
    <row r="18" ht="20" customHeight="1" spans="1:8">
      <c r="A18" s="441"/>
      <c r="B18" s="441"/>
      <c r="C18" s="441"/>
      <c r="D18" s="443" t="s">
        <v>1715</v>
      </c>
      <c r="E18" s="441" t="s">
        <v>1716</v>
      </c>
      <c r="F18" s="441"/>
      <c r="G18" s="441"/>
      <c r="H18" s="441" t="s">
        <v>1708</v>
      </c>
    </row>
    <row r="19" ht="20" customHeight="1" spans="1:8">
      <c r="A19" s="441"/>
      <c r="B19" s="441"/>
      <c r="C19" s="441"/>
      <c r="D19" s="443" t="s">
        <v>1717</v>
      </c>
      <c r="E19" s="441" t="s">
        <v>1718</v>
      </c>
      <c r="F19" s="441"/>
      <c r="G19" s="441"/>
      <c r="H19" s="441" t="s">
        <v>1708</v>
      </c>
    </row>
    <row r="20" ht="20" customHeight="1" spans="1:8">
      <c r="A20" s="441"/>
      <c r="B20" s="441"/>
      <c r="C20" s="441"/>
      <c r="D20" s="443" t="s">
        <v>1719</v>
      </c>
      <c r="E20" s="441" t="s">
        <v>1720</v>
      </c>
      <c r="F20" s="441"/>
      <c r="G20" s="441"/>
      <c r="H20" s="441" t="s">
        <v>1708</v>
      </c>
    </row>
    <row r="21" ht="20" customHeight="1" spans="1:8">
      <c r="A21" s="441" t="s">
        <v>1721</v>
      </c>
      <c r="B21" s="441" t="s">
        <v>1722</v>
      </c>
      <c r="C21" s="441"/>
      <c r="D21" s="441"/>
      <c r="E21" s="441"/>
      <c r="F21" s="441" t="s">
        <v>1723</v>
      </c>
      <c r="G21" s="441"/>
      <c r="H21" s="441"/>
    </row>
    <row r="22" ht="63" customHeight="1" spans="1:8">
      <c r="A22" s="441"/>
      <c r="B22" s="449" t="s">
        <v>1724</v>
      </c>
      <c r="C22" s="449"/>
      <c r="D22" s="449"/>
      <c r="E22" s="449"/>
      <c r="F22" s="441" t="s">
        <v>1725</v>
      </c>
      <c r="G22" s="441"/>
      <c r="H22" s="441"/>
    </row>
    <row r="23" ht="32" customHeight="1" spans="1:8">
      <c r="A23" s="441" t="s">
        <v>1726</v>
      </c>
      <c r="B23" s="443" t="s">
        <v>1727</v>
      </c>
      <c r="C23" s="441" t="s">
        <v>1728</v>
      </c>
      <c r="D23" s="441" t="s">
        <v>1729</v>
      </c>
      <c r="E23" s="441"/>
      <c r="F23" s="441" t="s">
        <v>1730</v>
      </c>
      <c r="G23" s="441" t="s">
        <v>1731</v>
      </c>
      <c r="H23" s="441" t="s">
        <v>1732</v>
      </c>
    </row>
    <row r="24" ht="20" customHeight="1" spans="1:8">
      <c r="A24" s="441"/>
      <c r="B24" s="441" t="s">
        <v>1733</v>
      </c>
      <c r="C24" s="441" t="s">
        <v>1734</v>
      </c>
      <c r="D24" s="450" t="s">
        <v>1735</v>
      </c>
      <c r="E24" s="451"/>
      <c r="F24" s="452">
        <v>50</v>
      </c>
      <c r="G24" s="452">
        <v>50</v>
      </c>
      <c r="H24" s="441" t="s">
        <v>1708</v>
      </c>
    </row>
    <row r="25" ht="20" customHeight="1" spans="1:8">
      <c r="A25" s="441"/>
      <c r="B25" s="441"/>
      <c r="C25" s="441"/>
      <c r="D25" s="450" t="s">
        <v>1736</v>
      </c>
      <c r="E25" s="451"/>
      <c r="F25" s="452">
        <v>2</v>
      </c>
      <c r="G25" s="452">
        <v>2</v>
      </c>
      <c r="H25" s="441" t="s">
        <v>1708</v>
      </c>
    </row>
    <row r="26" ht="20" customHeight="1" spans="1:8">
      <c r="A26" s="441"/>
      <c r="B26" s="441"/>
      <c r="C26" s="441"/>
      <c r="D26" s="450" t="s">
        <v>1737</v>
      </c>
      <c r="E26" s="451"/>
      <c r="F26" s="452">
        <v>100</v>
      </c>
      <c r="G26" s="452">
        <v>100</v>
      </c>
      <c r="H26" s="441" t="s">
        <v>1708</v>
      </c>
    </row>
    <row r="27" ht="20" customHeight="1" spans="1:8">
      <c r="A27" s="441"/>
      <c r="B27" s="441"/>
      <c r="C27" s="441"/>
      <c r="D27" s="450" t="s">
        <v>1738</v>
      </c>
      <c r="E27" s="451"/>
      <c r="F27" s="452">
        <v>20</v>
      </c>
      <c r="G27" s="452">
        <v>20</v>
      </c>
      <c r="H27" s="441" t="s">
        <v>1708</v>
      </c>
    </row>
    <row r="28" ht="20" customHeight="1" spans="1:8">
      <c r="A28" s="441"/>
      <c r="B28" s="441"/>
      <c r="C28" s="441"/>
      <c r="D28" s="450" t="s">
        <v>1739</v>
      </c>
      <c r="E28" s="451"/>
      <c r="F28" s="452" t="s">
        <v>1740</v>
      </c>
      <c r="G28" s="452">
        <v>4.94</v>
      </c>
      <c r="H28" s="441" t="s">
        <v>1708</v>
      </c>
    </row>
    <row r="29" ht="20" customHeight="1" spans="1:8">
      <c r="A29" s="441"/>
      <c r="B29" s="441"/>
      <c r="C29" s="453" t="s">
        <v>1741</v>
      </c>
      <c r="D29" s="454" t="s">
        <v>1742</v>
      </c>
      <c r="E29" s="455"/>
      <c r="F29" s="452">
        <v>100</v>
      </c>
      <c r="G29" s="452">
        <v>100</v>
      </c>
      <c r="H29" s="441" t="s">
        <v>1708</v>
      </c>
    </row>
    <row r="30" ht="20" customHeight="1" spans="1:8">
      <c r="A30" s="441"/>
      <c r="B30" s="441"/>
      <c r="C30" s="456"/>
      <c r="D30" s="454" t="s">
        <v>1743</v>
      </c>
      <c r="E30" s="455"/>
      <c r="F30" s="452">
        <v>95</v>
      </c>
      <c r="G30" s="452">
        <v>95</v>
      </c>
      <c r="H30" s="441" t="s">
        <v>1708</v>
      </c>
    </row>
    <row r="31" ht="20" customHeight="1" spans="1:8">
      <c r="A31" s="441"/>
      <c r="B31" s="441"/>
      <c r="C31" s="456"/>
      <c r="D31" s="454" t="s">
        <v>1744</v>
      </c>
      <c r="E31" s="455"/>
      <c r="F31" s="452" t="s">
        <v>1745</v>
      </c>
      <c r="G31" s="452" t="s">
        <v>1745</v>
      </c>
      <c r="H31" s="441" t="s">
        <v>1708</v>
      </c>
    </row>
    <row r="32" ht="20" customHeight="1" spans="1:8">
      <c r="A32" s="441"/>
      <c r="B32" s="441"/>
      <c r="C32" s="456"/>
      <c r="D32" s="454" t="s">
        <v>1746</v>
      </c>
      <c r="E32" s="455"/>
      <c r="F32" s="452" t="s">
        <v>1747</v>
      </c>
      <c r="G32" s="452" t="s">
        <v>1748</v>
      </c>
      <c r="H32" s="441" t="s">
        <v>1708</v>
      </c>
    </row>
    <row r="33" ht="20" customHeight="1" spans="1:8">
      <c r="A33" s="441"/>
      <c r="B33" s="441"/>
      <c r="C33" s="456"/>
      <c r="D33" s="454" t="s">
        <v>1749</v>
      </c>
      <c r="E33" s="455"/>
      <c r="F33" s="452" t="s">
        <v>1750</v>
      </c>
      <c r="G33" s="452" t="s">
        <v>1750</v>
      </c>
      <c r="H33" s="441" t="s">
        <v>1708</v>
      </c>
    </row>
    <row r="34" ht="20" customHeight="1" spans="1:8">
      <c r="A34" s="441"/>
      <c r="B34" s="441"/>
      <c r="C34" s="457"/>
      <c r="D34" s="454" t="s">
        <v>1751</v>
      </c>
      <c r="E34" s="455"/>
      <c r="F34" s="452" t="s">
        <v>1752</v>
      </c>
      <c r="G34" s="452" t="s">
        <v>1753</v>
      </c>
      <c r="H34" s="441" t="s">
        <v>1708</v>
      </c>
    </row>
    <row r="35" ht="28" customHeight="1" spans="1:8">
      <c r="A35" s="441"/>
      <c r="B35" s="441"/>
      <c r="C35" s="441" t="s">
        <v>1754</v>
      </c>
      <c r="D35" s="444" t="s">
        <v>1755</v>
      </c>
      <c r="E35" s="445"/>
      <c r="F35" s="452" t="s">
        <v>1756</v>
      </c>
      <c r="G35" s="458" t="s">
        <v>1757</v>
      </c>
      <c r="H35" s="441" t="s">
        <v>1708</v>
      </c>
    </row>
    <row r="36" ht="20" customHeight="1" spans="1:8">
      <c r="A36" s="441"/>
      <c r="B36" s="453" t="s">
        <v>1758</v>
      </c>
      <c r="C36" s="453" t="s">
        <v>1759</v>
      </c>
      <c r="D36" s="454" t="s">
        <v>1760</v>
      </c>
      <c r="E36" s="455"/>
      <c r="F36" s="459">
        <v>2</v>
      </c>
      <c r="G36" s="452">
        <v>3</v>
      </c>
      <c r="H36" s="441" t="s">
        <v>1708</v>
      </c>
    </row>
    <row r="37" ht="20" customHeight="1" spans="1:8">
      <c r="A37" s="441"/>
      <c r="B37" s="456"/>
      <c r="C37" s="456"/>
      <c r="D37" s="454" t="s">
        <v>1761</v>
      </c>
      <c r="E37" s="455"/>
      <c r="F37" s="459">
        <v>30</v>
      </c>
      <c r="G37" s="452">
        <v>30</v>
      </c>
      <c r="H37" s="441" t="s">
        <v>1708</v>
      </c>
    </row>
    <row r="38" ht="20" customHeight="1" spans="1:8">
      <c r="A38" s="441"/>
      <c r="B38" s="456"/>
      <c r="C38" s="457"/>
      <c r="D38" s="441" t="s">
        <v>1762</v>
      </c>
      <c r="E38" s="460"/>
      <c r="F38" s="459">
        <v>3</v>
      </c>
      <c r="G38" s="452">
        <v>3</v>
      </c>
      <c r="H38" s="441" t="s">
        <v>1708</v>
      </c>
    </row>
    <row r="39" ht="20" customHeight="1" spans="1:8">
      <c r="A39" s="441"/>
      <c r="B39" s="456"/>
      <c r="C39" s="453" t="s">
        <v>1763</v>
      </c>
      <c r="D39" s="458" t="s">
        <v>1764</v>
      </c>
      <c r="E39" s="461"/>
      <c r="F39" s="459" t="s">
        <v>1765</v>
      </c>
      <c r="G39" s="462" t="s">
        <v>1766</v>
      </c>
      <c r="H39" s="441" t="s">
        <v>1708</v>
      </c>
    </row>
    <row r="40" ht="20" customHeight="1" spans="1:8">
      <c r="A40" s="441"/>
      <c r="B40" s="456"/>
      <c r="C40" s="456"/>
      <c r="D40" s="458" t="s">
        <v>1767</v>
      </c>
      <c r="E40" s="461"/>
      <c r="F40" s="459" t="s">
        <v>1768</v>
      </c>
      <c r="G40" s="462" t="s">
        <v>1769</v>
      </c>
      <c r="H40" s="441" t="s">
        <v>1708</v>
      </c>
    </row>
    <row r="41" ht="20" customHeight="1" spans="1:8">
      <c r="A41" s="441"/>
      <c r="B41" s="456"/>
      <c r="C41" s="456"/>
      <c r="D41" s="458" t="s">
        <v>1770</v>
      </c>
      <c r="E41" s="461"/>
      <c r="F41" s="459" t="s">
        <v>1771</v>
      </c>
      <c r="G41" s="459" t="s">
        <v>1771</v>
      </c>
      <c r="H41" s="441" t="s">
        <v>1708</v>
      </c>
    </row>
    <row r="42" ht="20" customHeight="1" spans="1:8">
      <c r="A42" s="441"/>
      <c r="B42" s="456"/>
      <c r="C42" s="456"/>
      <c r="D42" s="458" t="s">
        <v>1772</v>
      </c>
      <c r="E42" s="461"/>
      <c r="F42" s="459" t="s">
        <v>1771</v>
      </c>
      <c r="G42" s="459" t="s">
        <v>1771</v>
      </c>
      <c r="H42" s="441" t="s">
        <v>1708</v>
      </c>
    </row>
    <row r="43" ht="20" customHeight="1" spans="1:8">
      <c r="A43" s="441"/>
      <c r="B43" s="456"/>
      <c r="C43" s="457"/>
      <c r="D43" s="458" t="s">
        <v>1773</v>
      </c>
      <c r="E43" s="458"/>
      <c r="F43" s="463" t="s">
        <v>1771</v>
      </c>
      <c r="G43" s="459" t="s">
        <v>1771</v>
      </c>
      <c r="H43" s="441" t="s">
        <v>1708</v>
      </c>
    </row>
    <row r="44" ht="20" customHeight="1" spans="1:8">
      <c r="A44" s="441"/>
      <c r="B44" s="456"/>
      <c r="C44" s="453" t="s">
        <v>1774</v>
      </c>
      <c r="D44" s="458" t="s">
        <v>1775</v>
      </c>
      <c r="E44" s="458"/>
      <c r="F44" s="464">
        <v>5</v>
      </c>
      <c r="G44" s="458">
        <v>5</v>
      </c>
      <c r="H44" s="441" t="s">
        <v>1708</v>
      </c>
    </row>
    <row r="45" ht="20" customHeight="1" spans="1:8">
      <c r="A45" s="441"/>
      <c r="B45" s="456"/>
      <c r="C45" s="456"/>
      <c r="D45" s="452" t="s">
        <v>1776</v>
      </c>
      <c r="E45" s="452"/>
      <c r="F45" s="455">
        <v>10</v>
      </c>
      <c r="G45" s="452">
        <v>10</v>
      </c>
      <c r="H45" s="441" t="s">
        <v>1708</v>
      </c>
    </row>
    <row r="46" ht="20" customHeight="1" spans="1:8">
      <c r="A46" s="441"/>
      <c r="B46" s="456"/>
      <c r="C46" s="457"/>
      <c r="D46" s="452" t="s">
        <v>1777</v>
      </c>
      <c r="E46" s="452"/>
      <c r="F46" s="455">
        <v>10</v>
      </c>
      <c r="G46" s="452">
        <v>10</v>
      </c>
      <c r="H46" s="441" t="s">
        <v>1708</v>
      </c>
    </row>
    <row r="47" ht="20" customHeight="1" spans="1:8">
      <c r="A47" s="441"/>
      <c r="B47" s="456"/>
      <c r="C47" s="456" t="s">
        <v>1778</v>
      </c>
      <c r="D47" s="465" t="s">
        <v>1779</v>
      </c>
      <c r="E47" s="465"/>
      <c r="F47" s="459">
        <v>20</v>
      </c>
      <c r="G47" s="452">
        <v>20</v>
      </c>
      <c r="H47" s="441" t="s">
        <v>1708</v>
      </c>
    </row>
    <row r="48" ht="20" customHeight="1" spans="1:8">
      <c r="A48" s="441"/>
      <c r="B48" s="456"/>
      <c r="C48" s="456"/>
      <c r="D48" s="454" t="s">
        <v>1780</v>
      </c>
      <c r="E48" s="455"/>
      <c r="F48" s="459">
        <v>80</v>
      </c>
      <c r="G48" s="452">
        <v>75</v>
      </c>
      <c r="H48" s="441" t="s">
        <v>1708</v>
      </c>
    </row>
    <row r="49" ht="20" customHeight="1" spans="1:8">
      <c r="A49" s="441"/>
      <c r="B49" s="456"/>
      <c r="C49" s="456"/>
      <c r="D49" s="454" t="s">
        <v>1781</v>
      </c>
      <c r="E49" s="455"/>
      <c r="F49" s="466">
        <v>0.75</v>
      </c>
      <c r="G49" s="467">
        <v>0.7</v>
      </c>
      <c r="H49" s="441" t="s">
        <v>1708</v>
      </c>
    </row>
    <row r="50" ht="20" customHeight="1" spans="1:8">
      <c r="A50" s="441"/>
      <c r="B50" s="457"/>
      <c r="C50" s="457"/>
      <c r="D50" s="454" t="s">
        <v>1782</v>
      </c>
      <c r="E50" s="455"/>
      <c r="F50" s="459" t="s">
        <v>1771</v>
      </c>
      <c r="G50" s="452" t="s">
        <v>1783</v>
      </c>
      <c r="H50" s="441" t="s">
        <v>1708</v>
      </c>
    </row>
    <row r="51" ht="39" customHeight="1" spans="1:8">
      <c r="A51" s="441"/>
      <c r="B51" s="441" t="s">
        <v>1784</v>
      </c>
      <c r="C51" s="441" t="s">
        <v>1785</v>
      </c>
      <c r="D51" s="468" t="s">
        <v>1786</v>
      </c>
      <c r="E51" s="469"/>
      <c r="F51" s="458" t="s">
        <v>246</v>
      </c>
      <c r="G51" s="470">
        <v>0.98</v>
      </c>
      <c r="H51" s="441" t="s">
        <v>1708</v>
      </c>
    </row>
    <row r="52" ht="20" customHeight="1" spans="1:8">
      <c r="A52" s="443" t="s">
        <v>1787</v>
      </c>
      <c r="B52" s="471" t="s">
        <v>1788</v>
      </c>
      <c r="C52" s="471"/>
      <c r="D52" s="471"/>
      <c r="E52" s="471"/>
      <c r="F52" s="471"/>
      <c r="G52" s="471"/>
      <c r="H52" s="471"/>
    </row>
    <row r="53" spans="1:8">
      <c r="A53" s="472" t="s">
        <v>1789</v>
      </c>
      <c r="B53" s="473"/>
      <c r="C53" s="473"/>
      <c r="D53" s="473"/>
      <c r="E53" s="473"/>
      <c r="F53" s="473"/>
      <c r="G53" s="473"/>
      <c r="H53" s="473"/>
    </row>
    <row r="54" spans="1:8">
      <c r="A54" s="473"/>
      <c r="B54" s="473"/>
      <c r="C54" s="473"/>
      <c r="D54" s="473"/>
      <c r="E54" s="473"/>
      <c r="F54" s="473"/>
      <c r="G54" s="473"/>
      <c r="H54" s="473"/>
    </row>
    <row r="55" ht="30" customHeight="1" spans="1:8">
      <c r="A55" s="473"/>
      <c r="B55" s="473"/>
      <c r="C55" s="473"/>
      <c r="D55" s="473"/>
      <c r="E55" s="473"/>
      <c r="F55" s="473"/>
      <c r="G55" s="473"/>
      <c r="H55" s="473"/>
    </row>
  </sheetData>
  <mergeCells count="71">
    <mergeCell ref="A1:H1"/>
    <mergeCell ref="A2:H2"/>
    <mergeCell ref="A3:H3"/>
    <mergeCell ref="A4:D4"/>
    <mergeCell ref="A5:C5"/>
    <mergeCell ref="D5:H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B52:H52"/>
    <mergeCell ref="A21:A22"/>
    <mergeCell ref="A23:A51"/>
    <mergeCell ref="B24:B35"/>
    <mergeCell ref="B36:B50"/>
    <mergeCell ref="C24:C28"/>
    <mergeCell ref="C29:C34"/>
    <mergeCell ref="C36:C38"/>
    <mergeCell ref="C39:C43"/>
    <mergeCell ref="C44:C46"/>
    <mergeCell ref="C47:C50"/>
    <mergeCell ref="A8:C12"/>
    <mergeCell ref="A13:C20"/>
    <mergeCell ref="A53:H55"/>
  </mergeCells>
  <printOptions horizontalCentered="1" verticalCentered="1"/>
  <pageMargins left="0" right="0" top="0" bottom="0" header="0" footer="0"/>
  <pageSetup paperSize="9" scale="63" orientation="portrait" horizontalDpi="600"/>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4"/>
  <sheetViews>
    <sheetView workbookViewId="0">
      <selection activeCell="A2" sqref="A2:H2"/>
    </sheetView>
  </sheetViews>
  <sheetFormatPr defaultColWidth="9" defaultRowHeight="13.5" outlineLevelCol="7"/>
  <cols>
    <col min="1" max="1" width="5.25" style="1" customWidth="1"/>
    <col min="2" max="2" width="5.375" style="1" customWidth="1"/>
    <col min="3" max="3" width="15.375" style="1" customWidth="1"/>
    <col min="4" max="4" width="20.875" style="1" customWidth="1"/>
    <col min="5" max="5" width="26.875" style="1" customWidth="1"/>
    <col min="6" max="6" width="24.625" style="1" customWidth="1"/>
    <col min="7" max="7" width="22.875" style="1" customWidth="1"/>
    <col min="8" max="8" width="29.625" style="1" customWidth="1"/>
    <col min="9" max="16384" width="9" style="1"/>
  </cols>
  <sheetData>
    <row r="1" ht="29" customHeight="1" spans="1:8">
      <c r="A1" s="2" t="s">
        <v>248</v>
      </c>
      <c r="B1" s="2"/>
      <c r="C1" s="2"/>
      <c r="D1" s="2"/>
      <c r="E1" s="2"/>
      <c r="F1" s="2"/>
      <c r="G1" s="2"/>
      <c r="H1" s="2"/>
    </row>
    <row r="2" ht="66" customHeight="1" spans="1:8">
      <c r="A2" s="3" t="s">
        <v>677</v>
      </c>
      <c r="B2" s="4"/>
      <c r="C2" s="4"/>
      <c r="D2" s="4"/>
      <c r="E2" s="4"/>
      <c r="F2" s="4"/>
      <c r="G2" s="4"/>
      <c r="H2" s="4"/>
    </row>
    <row r="3" ht="20" customHeight="1" spans="1:8">
      <c r="A3" s="4" t="s">
        <v>210</v>
      </c>
      <c r="B3" s="4"/>
      <c r="C3" s="4"/>
      <c r="D3" s="4"/>
      <c r="E3" s="4"/>
      <c r="F3" s="4"/>
      <c r="G3" s="4"/>
      <c r="H3" s="4"/>
    </row>
    <row r="4" s="404" customFormat="1" ht="15.75" spans="1:8">
      <c r="A4" s="405" t="s">
        <v>1790</v>
      </c>
      <c r="B4" s="405"/>
      <c r="C4" s="405"/>
      <c r="D4" s="406" t="s">
        <v>1791</v>
      </c>
      <c r="E4" s="405"/>
      <c r="F4" s="405"/>
      <c r="G4" s="405"/>
      <c r="H4" s="405"/>
    </row>
    <row r="5" s="404" customFormat="1" ht="15.75" spans="1:8">
      <c r="A5" s="405" t="s">
        <v>1792</v>
      </c>
      <c r="B5" s="405"/>
      <c r="C5" s="405"/>
      <c r="D5" s="405" t="s">
        <v>1793</v>
      </c>
      <c r="E5" s="405"/>
      <c r="F5" s="405"/>
      <c r="G5" s="405"/>
      <c r="H5" s="405"/>
    </row>
    <row r="6" s="404" customFormat="1" ht="15.75" spans="1:8">
      <c r="A6" s="405" t="s">
        <v>1794</v>
      </c>
      <c r="B6" s="405"/>
      <c r="C6" s="405"/>
      <c r="D6" s="405" t="s">
        <v>1795</v>
      </c>
      <c r="E6" s="405"/>
      <c r="F6" s="407" t="s">
        <v>1796</v>
      </c>
      <c r="G6" s="405" t="s">
        <v>1797</v>
      </c>
      <c r="H6" s="405"/>
    </row>
    <row r="7" s="404" customFormat="1" ht="30" customHeight="1" spans="1:8">
      <c r="A7" s="405" t="s">
        <v>1798</v>
      </c>
      <c r="B7" s="405"/>
      <c r="C7" s="405"/>
      <c r="D7" s="407"/>
      <c r="E7" s="405" t="s">
        <v>1799</v>
      </c>
      <c r="F7" s="405" t="s">
        <v>1800</v>
      </c>
      <c r="G7" s="405"/>
      <c r="H7" s="405" t="s">
        <v>1801</v>
      </c>
    </row>
    <row r="8" s="404" customFormat="1" ht="15.75" spans="1:8">
      <c r="A8" s="405"/>
      <c r="B8" s="405"/>
      <c r="C8" s="405"/>
      <c r="D8" s="407" t="s">
        <v>1802</v>
      </c>
      <c r="E8" s="405">
        <v>162</v>
      </c>
      <c r="F8" s="408">
        <v>162</v>
      </c>
      <c r="G8" s="409"/>
      <c r="H8" s="410">
        <v>1</v>
      </c>
    </row>
    <row r="9" s="404" customFormat="1" ht="17" customHeight="1" spans="1:8">
      <c r="A9" s="405"/>
      <c r="B9" s="405"/>
      <c r="C9" s="405"/>
      <c r="D9" s="407" t="s">
        <v>1803</v>
      </c>
      <c r="E9" s="405">
        <v>162</v>
      </c>
      <c r="F9" s="408">
        <v>162</v>
      </c>
      <c r="G9" s="409"/>
      <c r="H9" s="410">
        <v>1</v>
      </c>
    </row>
    <row r="10" s="404" customFormat="1" ht="13" customHeight="1" spans="1:8">
      <c r="A10" s="405"/>
      <c r="B10" s="405"/>
      <c r="C10" s="405"/>
      <c r="D10" s="407" t="s">
        <v>1804</v>
      </c>
      <c r="E10" s="405"/>
      <c r="F10" s="408"/>
      <c r="G10" s="409"/>
      <c r="H10" s="410"/>
    </row>
    <row r="11" s="404" customFormat="1" ht="15.75" spans="1:8">
      <c r="A11" s="405"/>
      <c r="B11" s="405"/>
      <c r="C11" s="405"/>
      <c r="D11" s="407" t="s">
        <v>1805</v>
      </c>
      <c r="E11" s="405"/>
      <c r="F11" s="408"/>
      <c r="G11" s="409"/>
      <c r="H11" s="410"/>
    </row>
    <row r="12" s="404" customFormat="1" ht="15.75" spans="1:8">
      <c r="A12" s="405" t="s">
        <v>1806</v>
      </c>
      <c r="B12" s="405"/>
      <c r="C12" s="405"/>
      <c r="D12" s="407"/>
      <c r="E12" s="405" t="s">
        <v>1807</v>
      </c>
      <c r="F12" s="405"/>
      <c r="G12" s="405"/>
      <c r="H12" s="407" t="s">
        <v>1808</v>
      </c>
    </row>
    <row r="13" s="404" customFormat="1" ht="15.75" spans="1:8">
      <c r="A13" s="405"/>
      <c r="B13" s="405"/>
      <c r="C13" s="405"/>
      <c r="D13" s="407" t="s">
        <v>1809</v>
      </c>
      <c r="E13" s="405" t="s">
        <v>1810</v>
      </c>
      <c r="F13" s="405"/>
      <c r="G13" s="405"/>
      <c r="H13" s="405" t="s">
        <v>1811</v>
      </c>
    </row>
    <row r="14" s="404" customFormat="1" ht="15.75" spans="1:8">
      <c r="A14" s="405"/>
      <c r="B14" s="405"/>
      <c r="C14" s="405"/>
      <c r="D14" s="407" t="s">
        <v>1812</v>
      </c>
      <c r="E14" s="405" t="s">
        <v>1813</v>
      </c>
      <c r="F14" s="405"/>
      <c r="G14" s="405"/>
      <c r="H14" s="405" t="s">
        <v>1811</v>
      </c>
    </row>
    <row r="15" s="404" customFormat="1" ht="15.75" spans="1:8">
      <c r="A15" s="405"/>
      <c r="B15" s="405"/>
      <c r="C15" s="405"/>
      <c r="D15" s="407" t="s">
        <v>1814</v>
      </c>
      <c r="E15" s="405" t="s">
        <v>1815</v>
      </c>
      <c r="F15" s="405"/>
      <c r="G15" s="405"/>
      <c r="H15" s="405" t="s">
        <v>1811</v>
      </c>
    </row>
    <row r="16" s="404" customFormat="1" ht="15.75" spans="1:8">
      <c r="A16" s="405"/>
      <c r="B16" s="405"/>
      <c r="C16" s="405"/>
      <c r="D16" s="407" t="s">
        <v>1816</v>
      </c>
      <c r="E16" s="405" t="s">
        <v>1817</v>
      </c>
      <c r="F16" s="405"/>
      <c r="G16" s="405"/>
      <c r="H16" s="405" t="s">
        <v>1811</v>
      </c>
    </row>
    <row r="17" s="404" customFormat="1" ht="15.75" spans="1:8">
      <c r="A17" s="405"/>
      <c r="B17" s="405"/>
      <c r="C17" s="405"/>
      <c r="D17" s="407" t="s">
        <v>1818</v>
      </c>
      <c r="E17" s="405" t="s">
        <v>1819</v>
      </c>
      <c r="F17" s="405"/>
      <c r="G17" s="405"/>
      <c r="H17" s="405" t="s">
        <v>1811</v>
      </c>
    </row>
    <row r="18" s="404" customFormat="1" ht="15" customHeight="1" spans="1:8">
      <c r="A18" s="405"/>
      <c r="B18" s="405"/>
      <c r="C18" s="405"/>
      <c r="D18" s="407" t="s">
        <v>1820</v>
      </c>
      <c r="E18" s="405" t="s">
        <v>1821</v>
      </c>
      <c r="F18" s="405"/>
      <c r="G18" s="405"/>
      <c r="H18" s="405" t="s">
        <v>1811</v>
      </c>
    </row>
    <row r="19" s="404" customFormat="1" ht="15.75" spans="1:8">
      <c r="A19" s="405"/>
      <c r="B19" s="405"/>
      <c r="C19" s="405"/>
      <c r="D19" s="407" t="s">
        <v>1822</v>
      </c>
      <c r="E19" s="405" t="s">
        <v>1823</v>
      </c>
      <c r="F19" s="405"/>
      <c r="G19" s="405"/>
      <c r="H19" s="405" t="s">
        <v>1811</v>
      </c>
    </row>
    <row r="20" s="404" customFormat="1" ht="18" customHeight="1" spans="1:8">
      <c r="A20" s="405" t="s">
        <v>1824</v>
      </c>
      <c r="B20" s="405" t="s">
        <v>1825</v>
      </c>
      <c r="C20" s="405"/>
      <c r="D20" s="405"/>
      <c r="E20" s="405"/>
      <c r="F20" s="405" t="s">
        <v>1826</v>
      </c>
      <c r="G20" s="405"/>
      <c r="H20" s="405"/>
    </row>
    <row r="21" s="404" customFormat="1" ht="81" customHeight="1" spans="1:8">
      <c r="A21" s="405"/>
      <c r="B21" s="411" t="s">
        <v>1827</v>
      </c>
      <c r="C21" s="411"/>
      <c r="D21" s="411"/>
      <c r="E21" s="411"/>
      <c r="F21" s="405" t="s">
        <v>1828</v>
      </c>
      <c r="G21" s="405"/>
      <c r="H21" s="405"/>
    </row>
    <row r="22" s="404" customFormat="1" ht="28.5" spans="1:8">
      <c r="A22" s="405" t="s">
        <v>1829</v>
      </c>
      <c r="B22" s="407" t="s">
        <v>1830</v>
      </c>
      <c r="C22" s="405" t="s">
        <v>1831</v>
      </c>
      <c r="D22" s="405" t="s">
        <v>1832</v>
      </c>
      <c r="E22" s="405"/>
      <c r="F22" s="405" t="s">
        <v>1833</v>
      </c>
      <c r="G22" s="405" t="s">
        <v>1834</v>
      </c>
      <c r="H22" s="405" t="s">
        <v>1835</v>
      </c>
    </row>
    <row r="23" s="404" customFormat="1" ht="15.75" spans="1:8">
      <c r="A23" s="405"/>
      <c r="B23" s="405" t="s">
        <v>1836</v>
      </c>
      <c r="C23" s="405" t="s">
        <v>1837</v>
      </c>
      <c r="D23" s="412" t="s">
        <v>1838</v>
      </c>
      <c r="E23" s="413"/>
      <c r="F23" s="414">
        <v>50</v>
      </c>
      <c r="G23" s="414">
        <v>50</v>
      </c>
      <c r="H23" s="405" t="s">
        <v>1811</v>
      </c>
    </row>
    <row r="24" s="404" customFormat="1" ht="15.75" spans="1:8">
      <c r="A24" s="405"/>
      <c r="B24" s="405"/>
      <c r="C24" s="405"/>
      <c r="D24" s="412" t="s">
        <v>1839</v>
      </c>
      <c r="E24" s="413"/>
      <c r="F24" s="414">
        <v>2</v>
      </c>
      <c r="G24" s="414">
        <v>2</v>
      </c>
      <c r="H24" s="405" t="s">
        <v>1811</v>
      </c>
    </row>
    <row r="25" s="404" customFormat="1" ht="15.75" spans="1:8">
      <c r="A25" s="405"/>
      <c r="B25" s="405"/>
      <c r="C25" s="405"/>
      <c r="D25" s="412" t="s">
        <v>1840</v>
      </c>
      <c r="E25" s="413"/>
      <c r="F25" s="414">
        <v>100</v>
      </c>
      <c r="G25" s="414">
        <v>100</v>
      </c>
      <c r="H25" s="405" t="s">
        <v>1811</v>
      </c>
    </row>
    <row r="26" s="404" customFormat="1" ht="15.75" spans="1:8">
      <c r="A26" s="405"/>
      <c r="B26" s="405"/>
      <c r="C26" s="405"/>
      <c r="D26" s="412" t="s">
        <v>1841</v>
      </c>
      <c r="E26" s="413"/>
      <c r="F26" s="414">
        <v>20</v>
      </c>
      <c r="G26" s="414">
        <v>20</v>
      </c>
      <c r="H26" s="405" t="s">
        <v>1811</v>
      </c>
    </row>
    <row r="27" s="404" customFormat="1" ht="15.75" spans="1:8">
      <c r="A27" s="405"/>
      <c r="B27" s="405"/>
      <c r="C27" s="405"/>
      <c r="D27" s="412" t="s">
        <v>1842</v>
      </c>
      <c r="E27" s="413"/>
      <c r="F27" s="414" t="s">
        <v>1843</v>
      </c>
      <c r="G27" s="414">
        <v>4.94</v>
      </c>
      <c r="H27" s="405" t="s">
        <v>1811</v>
      </c>
    </row>
    <row r="28" s="404" customFormat="1" ht="15.75" spans="1:8">
      <c r="A28" s="405"/>
      <c r="B28" s="405"/>
      <c r="C28" s="415" t="s">
        <v>1844</v>
      </c>
      <c r="D28" s="416" t="s">
        <v>1845</v>
      </c>
      <c r="E28" s="417"/>
      <c r="F28" s="414">
        <v>100</v>
      </c>
      <c r="G28" s="414">
        <v>100</v>
      </c>
      <c r="H28" s="405" t="s">
        <v>1811</v>
      </c>
    </row>
    <row r="29" s="404" customFormat="1" ht="15.75" spans="1:8">
      <c r="A29" s="405"/>
      <c r="B29" s="405"/>
      <c r="C29" s="418"/>
      <c r="D29" s="416" t="s">
        <v>1846</v>
      </c>
      <c r="E29" s="417"/>
      <c r="F29" s="414">
        <v>95</v>
      </c>
      <c r="G29" s="414">
        <v>95</v>
      </c>
      <c r="H29" s="405" t="s">
        <v>1811</v>
      </c>
    </row>
    <row r="30" s="404" customFormat="1" ht="15" spans="1:8">
      <c r="A30" s="405"/>
      <c r="B30" s="405"/>
      <c r="C30" s="418"/>
      <c r="D30" s="416" t="s">
        <v>1847</v>
      </c>
      <c r="E30" s="417"/>
      <c r="F30" s="414" t="s">
        <v>1848</v>
      </c>
      <c r="G30" s="414" t="s">
        <v>1848</v>
      </c>
      <c r="H30" s="405" t="s">
        <v>1811</v>
      </c>
    </row>
    <row r="31" s="404" customFormat="1" ht="15" spans="1:8">
      <c r="A31" s="405"/>
      <c r="B31" s="405"/>
      <c r="C31" s="418"/>
      <c r="D31" s="416" t="s">
        <v>1849</v>
      </c>
      <c r="E31" s="417"/>
      <c r="F31" s="414" t="s">
        <v>1850</v>
      </c>
      <c r="G31" s="414" t="s">
        <v>1851</v>
      </c>
      <c r="H31" s="405" t="s">
        <v>1811</v>
      </c>
    </row>
    <row r="32" s="404" customFormat="1" ht="15" spans="1:8">
      <c r="A32" s="405"/>
      <c r="B32" s="405"/>
      <c r="C32" s="418"/>
      <c r="D32" s="416" t="s">
        <v>1852</v>
      </c>
      <c r="E32" s="417"/>
      <c r="F32" s="414" t="s">
        <v>1853</v>
      </c>
      <c r="G32" s="414" t="s">
        <v>1853</v>
      </c>
      <c r="H32" s="405" t="s">
        <v>1811</v>
      </c>
    </row>
    <row r="33" s="404" customFormat="1" ht="15" spans="1:8">
      <c r="A33" s="405"/>
      <c r="B33" s="405"/>
      <c r="C33" s="419"/>
      <c r="D33" s="416" t="s">
        <v>1854</v>
      </c>
      <c r="E33" s="417"/>
      <c r="F33" s="414" t="s">
        <v>1855</v>
      </c>
      <c r="G33" s="414" t="s">
        <v>1856</v>
      </c>
      <c r="H33" s="405" t="s">
        <v>1811</v>
      </c>
    </row>
    <row r="34" s="404" customFormat="1" ht="15.75" spans="1:8">
      <c r="A34" s="405"/>
      <c r="B34" s="405"/>
      <c r="C34" s="405" t="s">
        <v>1857</v>
      </c>
      <c r="D34" s="408" t="s">
        <v>1858</v>
      </c>
      <c r="E34" s="409"/>
      <c r="F34" s="414" t="s">
        <v>1859</v>
      </c>
      <c r="G34" s="420" t="s">
        <v>1860</v>
      </c>
      <c r="H34" s="405" t="s">
        <v>1811</v>
      </c>
    </row>
    <row r="35" s="404" customFormat="1" ht="15.75" spans="1:8">
      <c r="A35" s="405"/>
      <c r="B35" s="415" t="s">
        <v>1861</v>
      </c>
      <c r="C35" s="415" t="s">
        <v>1862</v>
      </c>
      <c r="D35" s="416" t="s">
        <v>1863</v>
      </c>
      <c r="E35" s="417"/>
      <c r="F35" s="421">
        <v>2</v>
      </c>
      <c r="G35" s="414">
        <v>3</v>
      </c>
      <c r="H35" s="405" t="s">
        <v>1811</v>
      </c>
    </row>
    <row r="36" s="404" customFormat="1" ht="15.75" spans="1:8">
      <c r="A36" s="405"/>
      <c r="B36" s="418"/>
      <c r="C36" s="418"/>
      <c r="D36" s="416" t="s">
        <v>1864</v>
      </c>
      <c r="E36" s="417"/>
      <c r="F36" s="421">
        <v>30</v>
      </c>
      <c r="G36" s="414">
        <v>30</v>
      </c>
      <c r="H36" s="405" t="s">
        <v>1811</v>
      </c>
    </row>
    <row r="37" s="404" customFormat="1" ht="25" customHeight="1" spans="1:8">
      <c r="A37" s="405"/>
      <c r="B37" s="418"/>
      <c r="C37" s="419"/>
      <c r="D37" s="411" t="s">
        <v>1865</v>
      </c>
      <c r="E37" s="422"/>
      <c r="F37" s="421">
        <v>3</v>
      </c>
      <c r="G37" s="414">
        <v>3</v>
      </c>
      <c r="H37" s="405" t="s">
        <v>1811</v>
      </c>
    </row>
    <row r="38" s="404" customFormat="1" ht="15" spans="1:8">
      <c r="A38" s="405"/>
      <c r="B38" s="418"/>
      <c r="C38" s="415" t="s">
        <v>1866</v>
      </c>
      <c r="D38" s="420" t="s">
        <v>1867</v>
      </c>
      <c r="E38" s="423"/>
      <c r="F38" s="421" t="s">
        <v>1868</v>
      </c>
      <c r="G38" s="424" t="s">
        <v>1869</v>
      </c>
      <c r="H38" s="405" t="s">
        <v>1811</v>
      </c>
    </row>
    <row r="39" s="404" customFormat="1" ht="15" spans="1:8">
      <c r="A39" s="405"/>
      <c r="B39" s="418"/>
      <c r="C39" s="418"/>
      <c r="D39" s="420" t="s">
        <v>1870</v>
      </c>
      <c r="E39" s="423"/>
      <c r="F39" s="421" t="s">
        <v>1871</v>
      </c>
      <c r="G39" s="424" t="s">
        <v>1872</v>
      </c>
      <c r="H39" s="405" t="s">
        <v>1811</v>
      </c>
    </row>
    <row r="40" s="404" customFormat="1" ht="15" spans="1:8">
      <c r="A40" s="405"/>
      <c r="B40" s="418"/>
      <c r="C40" s="418"/>
      <c r="D40" s="420" t="s">
        <v>1873</v>
      </c>
      <c r="E40" s="423"/>
      <c r="F40" s="421" t="s">
        <v>1874</v>
      </c>
      <c r="G40" s="421" t="s">
        <v>1874</v>
      </c>
      <c r="H40" s="405" t="s">
        <v>1811</v>
      </c>
    </row>
    <row r="41" s="404" customFormat="1" ht="15" spans="1:8">
      <c r="A41" s="405"/>
      <c r="B41" s="418"/>
      <c r="C41" s="418"/>
      <c r="D41" s="420" t="s">
        <v>1875</v>
      </c>
      <c r="E41" s="423"/>
      <c r="F41" s="421" t="s">
        <v>1874</v>
      </c>
      <c r="G41" s="421" t="s">
        <v>1874</v>
      </c>
      <c r="H41" s="405" t="s">
        <v>1811</v>
      </c>
    </row>
    <row r="42" s="404" customFormat="1" ht="15" spans="1:8">
      <c r="A42" s="405"/>
      <c r="B42" s="418"/>
      <c r="C42" s="419"/>
      <c r="D42" s="420" t="s">
        <v>1876</v>
      </c>
      <c r="E42" s="420"/>
      <c r="F42" s="425" t="s">
        <v>1874</v>
      </c>
      <c r="G42" s="421" t="s">
        <v>1874</v>
      </c>
      <c r="H42" s="405" t="s">
        <v>1811</v>
      </c>
    </row>
    <row r="43" s="404" customFormat="1" ht="16" customHeight="1" spans="1:8">
      <c r="A43" s="405"/>
      <c r="B43" s="418"/>
      <c r="C43" s="415" t="s">
        <v>1877</v>
      </c>
      <c r="D43" s="420" t="s">
        <v>1878</v>
      </c>
      <c r="E43" s="420"/>
      <c r="F43" s="426">
        <v>5</v>
      </c>
      <c r="G43" s="420">
        <v>5</v>
      </c>
      <c r="H43" s="405" t="s">
        <v>1811</v>
      </c>
    </row>
    <row r="44" s="404" customFormat="1" ht="15.75" spans="1:8">
      <c r="A44" s="405"/>
      <c r="B44" s="418"/>
      <c r="C44" s="418"/>
      <c r="D44" s="414" t="s">
        <v>1879</v>
      </c>
      <c r="E44" s="414"/>
      <c r="F44" s="417">
        <v>10</v>
      </c>
      <c r="G44" s="414">
        <v>10</v>
      </c>
      <c r="H44" s="405" t="s">
        <v>1811</v>
      </c>
    </row>
    <row r="45" s="404" customFormat="1" ht="15.75" spans="1:8">
      <c r="A45" s="405"/>
      <c r="B45" s="418"/>
      <c r="C45" s="419"/>
      <c r="D45" s="414" t="s">
        <v>1880</v>
      </c>
      <c r="E45" s="414"/>
      <c r="F45" s="417">
        <v>10</v>
      </c>
      <c r="G45" s="414">
        <v>10</v>
      </c>
      <c r="H45" s="405" t="s">
        <v>1811</v>
      </c>
    </row>
    <row r="46" s="404" customFormat="1" ht="15.75" spans="1:8">
      <c r="A46" s="405"/>
      <c r="B46" s="418"/>
      <c r="C46" s="418" t="s">
        <v>1881</v>
      </c>
      <c r="D46" s="427" t="s">
        <v>1882</v>
      </c>
      <c r="E46" s="427"/>
      <c r="F46" s="421">
        <v>20</v>
      </c>
      <c r="G46" s="414">
        <v>20</v>
      </c>
      <c r="H46" s="405" t="s">
        <v>1811</v>
      </c>
    </row>
    <row r="47" s="404" customFormat="1" ht="15.75" spans="1:8">
      <c r="A47" s="405"/>
      <c r="B47" s="418"/>
      <c r="C47" s="418"/>
      <c r="D47" s="416" t="s">
        <v>1883</v>
      </c>
      <c r="E47" s="417"/>
      <c r="F47" s="421">
        <v>80</v>
      </c>
      <c r="G47" s="414">
        <v>75</v>
      </c>
      <c r="H47" s="405" t="s">
        <v>1811</v>
      </c>
    </row>
    <row r="48" s="404" customFormat="1" ht="15.75" spans="1:8">
      <c r="A48" s="405"/>
      <c r="B48" s="418"/>
      <c r="C48" s="418"/>
      <c r="D48" s="416" t="s">
        <v>1884</v>
      </c>
      <c r="E48" s="417"/>
      <c r="F48" s="428">
        <v>0.75</v>
      </c>
      <c r="G48" s="429">
        <v>0.7</v>
      </c>
      <c r="H48" s="405" t="s">
        <v>1811</v>
      </c>
    </row>
    <row r="49" s="404" customFormat="1" ht="15" spans="1:8">
      <c r="A49" s="405"/>
      <c r="B49" s="419"/>
      <c r="C49" s="419"/>
      <c r="D49" s="416" t="s">
        <v>1885</v>
      </c>
      <c r="E49" s="417"/>
      <c r="F49" s="421" t="s">
        <v>1874</v>
      </c>
      <c r="G49" s="414" t="s">
        <v>1886</v>
      </c>
      <c r="H49" s="405" t="s">
        <v>1811</v>
      </c>
    </row>
    <row r="50" s="404" customFormat="1" ht="42.75" spans="1:8">
      <c r="A50" s="405"/>
      <c r="B50" s="405" t="s">
        <v>1887</v>
      </c>
      <c r="C50" s="405" t="s">
        <v>1888</v>
      </c>
      <c r="D50" s="430" t="s">
        <v>1889</v>
      </c>
      <c r="E50" s="431"/>
      <c r="F50" s="420" t="s">
        <v>246</v>
      </c>
      <c r="G50" s="432">
        <v>0.98</v>
      </c>
      <c r="H50" s="405" t="s">
        <v>1811</v>
      </c>
    </row>
    <row r="51" s="404" customFormat="1" ht="15.75" spans="1:8">
      <c r="A51" s="407" t="s">
        <v>1890</v>
      </c>
      <c r="B51" s="433" t="s">
        <v>1891</v>
      </c>
      <c r="C51" s="433"/>
      <c r="D51" s="433"/>
      <c r="E51" s="433"/>
      <c r="F51" s="433"/>
      <c r="G51" s="433"/>
      <c r="H51" s="433"/>
    </row>
    <row r="52" spans="1:8">
      <c r="A52" s="24" t="s">
        <v>309</v>
      </c>
      <c r="B52" s="25"/>
      <c r="C52" s="25"/>
      <c r="D52" s="25"/>
      <c r="E52" s="25"/>
      <c r="F52" s="25"/>
      <c r="G52" s="25"/>
      <c r="H52" s="25"/>
    </row>
    <row r="53" spans="1:8">
      <c r="A53" s="25"/>
      <c r="B53" s="25"/>
      <c r="C53" s="25"/>
      <c r="D53" s="25"/>
      <c r="E53" s="25"/>
      <c r="F53" s="25"/>
      <c r="G53" s="25"/>
      <c r="H53" s="25"/>
    </row>
    <row r="54" ht="30" customHeight="1" spans="1:8">
      <c r="A54" s="25"/>
      <c r="B54" s="25"/>
      <c r="C54" s="25"/>
      <c r="D54" s="25"/>
      <c r="E54" s="25"/>
      <c r="F54" s="25"/>
      <c r="G54" s="25"/>
      <c r="H54" s="25"/>
    </row>
  </sheetData>
  <mergeCells count="7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B51:H51"/>
    <mergeCell ref="A20:A21"/>
    <mergeCell ref="A22:A50"/>
    <mergeCell ref="B23:B34"/>
    <mergeCell ref="B35:B49"/>
    <mergeCell ref="C23:C27"/>
    <mergeCell ref="C28:C33"/>
    <mergeCell ref="C35:C37"/>
    <mergeCell ref="C38:C42"/>
    <mergeCell ref="C43:C45"/>
    <mergeCell ref="C46:C49"/>
    <mergeCell ref="A7:C11"/>
    <mergeCell ref="A12:C19"/>
    <mergeCell ref="A52:H54"/>
  </mergeCells>
  <pageMargins left="0.75" right="0.75" top="1" bottom="1" header="0.5" footer="0.5"/>
  <pageSetup paperSize="9" scale="58" fitToHeight="0"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2"/>
  <sheetViews>
    <sheetView zoomScale="115" zoomScaleNormal="115" workbookViewId="0">
      <selection activeCell="D5" sqref="D5:F5"/>
    </sheetView>
  </sheetViews>
  <sheetFormatPr defaultColWidth="9" defaultRowHeight="13.5"/>
  <cols>
    <col min="1" max="1" width="4.625" style="86" customWidth="1"/>
    <col min="2" max="2" width="5.75" style="86" customWidth="1"/>
    <col min="3" max="3" width="9" style="86"/>
    <col min="4" max="4" width="18.4583333333333" style="86" customWidth="1"/>
    <col min="5" max="5" width="14.3416666666667" style="86" customWidth="1"/>
    <col min="6" max="6" width="11.875" style="86" customWidth="1"/>
    <col min="7" max="7" width="11.5166666666667" style="86" customWidth="1"/>
    <col min="8" max="8" width="20.1" style="86" customWidth="1"/>
    <col min="9" max="16384" width="9" style="86"/>
  </cols>
  <sheetData>
    <row r="1" s="83" customFormat="1" ht="14.25" spans="1:12">
      <c r="A1" s="87" t="s">
        <v>248</v>
      </c>
      <c r="B1" s="88"/>
      <c r="C1" s="88"/>
      <c r="D1" s="88"/>
    </row>
    <row r="2" s="84" customFormat="1" ht="20.25" spans="1:12">
      <c r="A2" s="89" t="s">
        <v>1892</v>
      </c>
      <c r="B2" s="90"/>
      <c r="C2" s="90"/>
      <c r="D2" s="90"/>
      <c r="E2" s="90"/>
      <c r="F2" s="90"/>
      <c r="G2" s="90"/>
      <c r="H2" s="90"/>
    </row>
    <row r="3" s="84" customFormat="1" ht="15" customHeight="1" spans="1:12">
      <c r="A3" s="91" t="s">
        <v>210</v>
      </c>
      <c r="B3" s="91"/>
      <c r="C3" s="91"/>
      <c r="D3" s="91"/>
      <c r="E3" s="91"/>
      <c r="F3" s="91"/>
      <c r="G3" s="91"/>
      <c r="H3" s="91"/>
    </row>
    <row r="4" s="84" customFormat="1" spans="1:12">
      <c r="A4" s="92" t="s">
        <v>1893</v>
      </c>
      <c r="B4" s="92"/>
      <c r="C4" s="92"/>
      <c r="D4" s="92"/>
      <c r="E4" s="93"/>
      <c r="F4" s="93"/>
      <c r="G4" s="93"/>
      <c r="H4" s="93" t="s">
        <v>619</v>
      </c>
    </row>
    <row r="5" s="85" customFormat="1" ht="25" customHeight="1" spans="1:12">
      <c r="A5" s="94" t="s">
        <v>250</v>
      </c>
      <c r="B5" s="94"/>
      <c r="C5" s="94"/>
      <c r="D5" s="95" t="s">
        <v>1894</v>
      </c>
      <c r="E5" s="96"/>
      <c r="F5" s="97"/>
      <c r="G5" s="94" t="s">
        <v>1895</v>
      </c>
      <c r="H5" s="94" t="s">
        <v>1896</v>
      </c>
    </row>
    <row r="6" s="85" customFormat="1" ht="15" customHeight="1" spans="1:12">
      <c r="A6" s="94" t="s">
        <v>252</v>
      </c>
      <c r="B6" s="94"/>
      <c r="C6" s="94"/>
      <c r="D6" s="94" t="s">
        <v>386</v>
      </c>
      <c r="E6" s="94"/>
      <c r="F6" s="94"/>
      <c r="G6" s="94"/>
      <c r="H6" s="94"/>
    </row>
    <row r="7" s="85" customFormat="1" ht="18" customHeight="1" spans="1:12">
      <c r="A7" s="94" t="s">
        <v>253</v>
      </c>
      <c r="B7" s="94"/>
      <c r="C7" s="94"/>
      <c r="D7" s="94" t="s">
        <v>622</v>
      </c>
      <c r="E7" s="94"/>
      <c r="F7" s="94" t="s">
        <v>254</v>
      </c>
      <c r="G7" s="94" t="s">
        <v>1430</v>
      </c>
      <c r="H7" s="94"/>
    </row>
    <row r="8" s="85" customFormat="1" ht="21" customHeight="1" spans="1:12">
      <c r="A8" s="94" t="s">
        <v>256</v>
      </c>
      <c r="B8" s="94"/>
      <c r="C8" s="94"/>
      <c r="D8" s="98"/>
      <c r="E8" s="94" t="s">
        <v>257</v>
      </c>
      <c r="F8" s="94" t="s">
        <v>258</v>
      </c>
      <c r="G8" s="94"/>
      <c r="H8" s="99" t="s">
        <v>388</v>
      </c>
    </row>
    <row r="9" s="85" customFormat="1" ht="18" customHeight="1" spans="1:12">
      <c r="A9" s="94"/>
      <c r="B9" s="94"/>
      <c r="C9" s="94"/>
      <c r="D9" s="98" t="s">
        <v>15</v>
      </c>
      <c r="E9" s="94">
        <v>20</v>
      </c>
      <c r="F9" s="94">
        <v>20</v>
      </c>
      <c r="G9" s="94"/>
      <c r="H9" s="100">
        <v>1</v>
      </c>
    </row>
    <row r="10" s="85" customFormat="1" ht="18" customHeight="1" spans="1:12">
      <c r="A10" s="94"/>
      <c r="B10" s="94"/>
      <c r="C10" s="94"/>
      <c r="D10" s="98" t="s">
        <v>389</v>
      </c>
      <c r="E10" s="94">
        <v>20</v>
      </c>
      <c r="F10" s="94">
        <v>20</v>
      </c>
      <c r="G10" s="94"/>
      <c r="H10" s="100">
        <v>1</v>
      </c>
    </row>
    <row r="11" s="85" customFormat="1" ht="18" customHeight="1" spans="1:12">
      <c r="A11" s="94"/>
      <c r="B11" s="94"/>
      <c r="C11" s="94"/>
      <c r="D11" s="98" t="s">
        <v>651</v>
      </c>
      <c r="E11" s="94">
        <v>0</v>
      </c>
      <c r="F11" s="107">
        <v>0</v>
      </c>
      <c r="G11" s="99"/>
      <c r="H11" s="100">
        <v>0</v>
      </c>
      <c r="L11" s="85" t="s">
        <v>1897</v>
      </c>
    </row>
    <row r="12" s="85" customFormat="1" ht="18" customHeight="1" spans="1:12">
      <c r="A12" s="94"/>
      <c r="B12" s="94"/>
      <c r="C12" s="94"/>
      <c r="D12" s="101" t="s">
        <v>624</v>
      </c>
      <c r="E12" s="94">
        <v>0</v>
      </c>
      <c r="F12" s="94">
        <v>0</v>
      </c>
      <c r="G12" s="94"/>
      <c r="H12" s="100">
        <v>0</v>
      </c>
    </row>
    <row r="13" s="85" customFormat="1" ht="16" customHeight="1" spans="1:12">
      <c r="A13" s="94" t="s">
        <v>263</v>
      </c>
      <c r="B13" s="94"/>
      <c r="C13" s="94"/>
      <c r="D13" s="101"/>
      <c r="E13" s="94" t="s">
        <v>264</v>
      </c>
      <c r="F13" s="94"/>
      <c r="G13" s="94"/>
      <c r="H13" s="94" t="s">
        <v>265</v>
      </c>
    </row>
    <row r="14" s="85" customFormat="1" ht="16" customHeight="1" spans="1:12">
      <c r="A14" s="94"/>
      <c r="B14" s="94"/>
      <c r="C14" s="94"/>
      <c r="D14" s="101" t="s">
        <v>266</v>
      </c>
      <c r="E14" s="94" t="s">
        <v>1898</v>
      </c>
      <c r="F14" s="94"/>
      <c r="G14" s="94"/>
      <c r="H14" s="94"/>
    </row>
    <row r="15" s="85" customFormat="1" ht="16" customHeight="1" spans="1:12">
      <c r="A15" s="94"/>
      <c r="B15" s="94"/>
      <c r="C15" s="94"/>
      <c r="D15" s="101" t="s">
        <v>269</v>
      </c>
      <c r="E15" s="94" t="s">
        <v>121</v>
      </c>
      <c r="F15" s="94"/>
      <c r="G15" s="94"/>
      <c r="H15" s="94"/>
    </row>
    <row r="16" s="85" customFormat="1" ht="16" customHeight="1" spans="1:12">
      <c r="A16" s="94"/>
      <c r="B16" s="94"/>
      <c r="C16" s="94"/>
      <c r="D16" s="101" t="s">
        <v>271</v>
      </c>
      <c r="E16" s="94" t="s">
        <v>589</v>
      </c>
      <c r="F16" s="94"/>
      <c r="G16" s="94"/>
      <c r="H16" s="94"/>
    </row>
    <row r="17" s="85" customFormat="1" ht="16" customHeight="1" spans="1:8">
      <c r="A17" s="94"/>
      <c r="B17" s="94"/>
      <c r="C17" s="94"/>
      <c r="D17" s="101" t="s">
        <v>273</v>
      </c>
      <c r="E17" s="94" t="s">
        <v>626</v>
      </c>
      <c r="F17" s="94"/>
      <c r="G17" s="94"/>
      <c r="H17" s="94"/>
    </row>
    <row r="18" s="85" customFormat="1" ht="16" customHeight="1" spans="1:8">
      <c r="A18" s="94"/>
      <c r="B18" s="94"/>
      <c r="C18" s="94"/>
      <c r="D18" s="101" t="s">
        <v>275</v>
      </c>
      <c r="E18" s="94" t="s">
        <v>627</v>
      </c>
      <c r="F18" s="94"/>
      <c r="G18" s="94"/>
      <c r="H18" s="94"/>
    </row>
    <row r="19" s="85" customFormat="1" ht="16" customHeight="1" spans="1:8">
      <c r="A19" s="94"/>
      <c r="B19" s="94"/>
      <c r="C19" s="94"/>
      <c r="D19" s="101" t="s">
        <v>277</v>
      </c>
      <c r="E19" s="94" t="s">
        <v>654</v>
      </c>
      <c r="F19" s="94"/>
      <c r="G19" s="94"/>
      <c r="H19" s="94"/>
    </row>
    <row r="20" s="85" customFormat="1" ht="16" customHeight="1" spans="1:8">
      <c r="A20" s="94"/>
      <c r="B20" s="94"/>
      <c r="C20" s="94"/>
      <c r="D20" s="101" t="s">
        <v>628</v>
      </c>
      <c r="E20" s="94" t="s">
        <v>654</v>
      </c>
      <c r="F20" s="94"/>
      <c r="G20" s="94"/>
      <c r="H20" s="94"/>
    </row>
    <row r="21" s="85" customFormat="1" ht="13" customHeight="1" spans="1:8">
      <c r="A21" s="103" t="s">
        <v>281</v>
      </c>
      <c r="B21" s="104" t="s">
        <v>282</v>
      </c>
      <c r="C21" s="105"/>
      <c r="D21" s="106"/>
      <c r="E21" s="99"/>
      <c r="F21" s="107" t="s">
        <v>283</v>
      </c>
      <c r="G21" s="106"/>
      <c r="H21" s="99"/>
    </row>
    <row r="22" s="85" customFormat="1" ht="95" customHeight="1" spans="1:8">
      <c r="A22" s="108"/>
      <c r="B22" s="102" t="s">
        <v>1899</v>
      </c>
      <c r="C22" s="102"/>
      <c r="D22" s="102"/>
      <c r="E22" s="102"/>
      <c r="F22" s="102" t="s">
        <v>1900</v>
      </c>
      <c r="G22" s="102"/>
      <c r="H22" s="102"/>
    </row>
    <row r="23" s="85" customFormat="1" ht="27" customHeight="1" spans="1:8">
      <c r="A23" s="398" t="s">
        <v>38</v>
      </c>
      <c r="B23" s="94" t="s">
        <v>393</v>
      </c>
      <c r="C23" s="94" t="s">
        <v>32</v>
      </c>
      <c r="D23" s="94" t="s">
        <v>33</v>
      </c>
      <c r="E23" s="94"/>
      <c r="F23" s="94" t="s">
        <v>287</v>
      </c>
      <c r="G23" s="94" t="s">
        <v>394</v>
      </c>
      <c r="H23" s="94" t="s">
        <v>288</v>
      </c>
    </row>
    <row r="24" s="85" customFormat="1" ht="14" customHeight="1" spans="1:8">
      <c r="A24" s="398"/>
      <c r="B24" s="119" t="s">
        <v>631</v>
      </c>
      <c r="C24" s="119" t="s">
        <v>48</v>
      </c>
      <c r="D24" s="102" t="s">
        <v>1901</v>
      </c>
      <c r="E24" s="102"/>
      <c r="F24" s="399">
        <v>2</v>
      </c>
      <c r="G24" s="399">
        <v>2</v>
      </c>
      <c r="H24" s="94"/>
    </row>
    <row r="25" s="85" customFormat="1" ht="14" customHeight="1" spans="1:8">
      <c r="A25" s="398"/>
      <c r="B25" s="119"/>
      <c r="C25" s="119" t="s">
        <v>55</v>
      </c>
      <c r="D25" s="102" t="s">
        <v>1902</v>
      </c>
      <c r="E25" s="102"/>
      <c r="F25" s="400">
        <v>1</v>
      </c>
      <c r="G25" s="400">
        <v>1</v>
      </c>
      <c r="H25" s="401"/>
    </row>
    <row r="26" s="85" customFormat="1" ht="14" customHeight="1" spans="1:8">
      <c r="A26" s="398"/>
      <c r="B26" s="119"/>
      <c r="C26" s="119" t="s">
        <v>61</v>
      </c>
      <c r="D26" s="102" t="s">
        <v>1443</v>
      </c>
      <c r="E26" s="102"/>
      <c r="F26" s="399" t="s">
        <v>1903</v>
      </c>
      <c r="G26" s="399" t="s">
        <v>1903</v>
      </c>
      <c r="H26" s="401"/>
    </row>
    <row r="27" s="85" customFormat="1" ht="14" customHeight="1" spans="1:8">
      <c r="A27" s="398"/>
      <c r="B27" s="119" t="s">
        <v>639</v>
      </c>
      <c r="C27" s="119" t="s">
        <v>233</v>
      </c>
      <c r="D27" s="402" t="s">
        <v>1904</v>
      </c>
      <c r="E27" s="402"/>
      <c r="F27" s="363" t="s">
        <v>451</v>
      </c>
      <c r="G27" s="403">
        <v>0.2</v>
      </c>
      <c r="H27" s="401"/>
    </row>
    <row r="28" s="85" customFormat="1" ht="14" customHeight="1" spans="1:8">
      <c r="A28" s="398"/>
      <c r="B28" s="119"/>
      <c r="C28" s="119"/>
      <c r="D28" s="102" t="s">
        <v>1905</v>
      </c>
      <c r="E28" s="102"/>
      <c r="F28" s="363" t="s">
        <v>453</v>
      </c>
      <c r="G28" s="403">
        <v>0.1</v>
      </c>
      <c r="H28" s="401"/>
    </row>
    <row r="29" s="85" customFormat="1" ht="14" customHeight="1" spans="1:8">
      <c r="A29" s="398"/>
      <c r="B29" s="119"/>
      <c r="C29" s="119" t="s">
        <v>236</v>
      </c>
      <c r="D29" s="102" t="s">
        <v>1906</v>
      </c>
      <c r="E29" s="102"/>
      <c r="F29" s="363" t="s">
        <v>453</v>
      </c>
      <c r="G29" s="403">
        <v>0.1</v>
      </c>
      <c r="H29" s="401"/>
    </row>
    <row r="30" s="85" customFormat="1" ht="14" customHeight="1" spans="1:8">
      <c r="A30" s="398"/>
      <c r="B30" s="119"/>
      <c r="C30" s="119"/>
      <c r="D30" s="102" t="s">
        <v>1907</v>
      </c>
      <c r="E30" s="102"/>
      <c r="F30" s="399" t="s">
        <v>694</v>
      </c>
      <c r="G30" s="399" t="s">
        <v>694</v>
      </c>
      <c r="H30" s="401"/>
    </row>
    <row r="31" s="85" customFormat="1" ht="14" customHeight="1" spans="1:8">
      <c r="A31" s="398"/>
      <c r="B31" s="119"/>
      <c r="C31" s="119" t="s">
        <v>239</v>
      </c>
      <c r="D31" s="102" t="s">
        <v>1908</v>
      </c>
      <c r="E31" s="102"/>
      <c r="F31" s="400">
        <v>1</v>
      </c>
      <c r="G31" s="400">
        <v>1</v>
      </c>
      <c r="H31" s="401"/>
    </row>
    <row r="32" s="85" customFormat="1" ht="24" customHeight="1" spans="1:8">
      <c r="A32" s="398"/>
      <c r="B32" s="119"/>
      <c r="C32" s="119" t="s">
        <v>192</v>
      </c>
      <c r="D32" s="102" t="s">
        <v>1909</v>
      </c>
      <c r="E32" s="102"/>
      <c r="F32" s="399" t="s">
        <v>694</v>
      </c>
      <c r="G32" s="399" t="s">
        <v>694</v>
      </c>
      <c r="H32" s="94"/>
    </row>
    <row r="33" s="85" customFormat="1" ht="41" customHeight="1" spans="1:8">
      <c r="A33" s="398"/>
      <c r="B33" s="119" t="s">
        <v>78</v>
      </c>
      <c r="C33" s="119" t="s">
        <v>244</v>
      </c>
      <c r="D33" s="102" t="s">
        <v>900</v>
      </c>
      <c r="E33" s="102"/>
      <c r="F33" s="94" t="s">
        <v>147</v>
      </c>
      <c r="G33" s="116">
        <v>0.95</v>
      </c>
      <c r="H33" s="94"/>
    </row>
    <row r="34" s="85" customFormat="1" ht="20" customHeight="1" spans="1:8">
      <c r="A34" s="94" t="s">
        <v>198</v>
      </c>
      <c r="B34" s="107" t="s">
        <v>268</v>
      </c>
      <c r="C34" s="106"/>
      <c r="D34" s="106"/>
      <c r="E34" s="106"/>
      <c r="F34" s="106"/>
      <c r="G34" s="106"/>
      <c r="H34" s="99"/>
    </row>
    <row r="35" s="85" customFormat="1" ht="39" customHeight="1" spans="1:8">
      <c r="A35" s="178" t="s">
        <v>418</v>
      </c>
      <c r="B35" s="178"/>
      <c r="C35" s="178"/>
      <c r="D35" s="178"/>
      <c r="E35" s="178"/>
      <c r="F35" s="178"/>
      <c r="G35" s="178"/>
      <c r="H35" s="178"/>
    </row>
    <row r="36" s="85" customFormat="1" ht="47" customHeight="1" spans="1:8">
      <c r="A36" s="178"/>
      <c r="B36" s="178"/>
      <c r="C36" s="178"/>
      <c r="D36" s="178"/>
      <c r="E36" s="178"/>
      <c r="F36" s="178"/>
      <c r="G36" s="178"/>
      <c r="H36" s="178"/>
    </row>
    <row r="37" s="84" customFormat="1" ht="39" customHeight="1" spans="1:8">
      <c r="A37" s="127"/>
      <c r="B37" s="127"/>
      <c r="C37" s="127"/>
      <c r="D37" s="127"/>
      <c r="E37" s="127"/>
      <c r="F37" s="127"/>
      <c r="G37" s="127"/>
      <c r="H37" s="127"/>
    </row>
    <row r="38" s="84" customFormat="1" ht="39" customHeight="1"/>
    <row r="39" s="84" customFormat="1" ht="39" customHeight="1"/>
    <row r="40" s="84" customFormat="1" ht="39" customHeigh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sheetData>
  <mergeCells count="48">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B34:H34"/>
    <mergeCell ref="A21:A22"/>
    <mergeCell ref="A23:A33"/>
    <mergeCell ref="B24:B26"/>
    <mergeCell ref="B27:B32"/>
    <mergeCell ref="C27:C28"/>
    <mergeCell ref="C29:C30"/>
    <mergeCell ref="A8:C12"/>
    <mergeCell ref="A13:C20"/>
    <mergeCell ref="A35:H36"/>
  </mergeCells>
  <printOptions horizontalCentered="1"/>
  <pageMargins left="0.468055555555556" right="0.393055555555556" top="0.708333333333333" bottom="0.550694444444444" header="0.511805555555556" footer="0.310416666666667"/>
  <pageSetup paperSize="9" scale="98" fitToWidth="0" orientation="portrait" horizontalDpi="600"/>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6"/>
  <sheetViews>
    <sheetView workbookViewId="0">
      <selection activeCell="A2" sqref="A2:H2"/>
    </sheetView>
  </sheetViews>
  <sheetFormatPr defaultColWidth="9" defaultRowHeight="13.5" outlineLevelCol="7"/>
  <cols>
    <col min="1" max="1" width="4.625" style="86" customWidth="1"/>
    <col min="2" max="2" width="8.625" style="86" customWidth="1"/>
    <col min="3" max="3" width="9.00833333333333" style="86" customWidth="1"/>
    <col min="4" max="4" width="18.9083333333333" style="86" customWidth="1"/>
    <col min="5" max="5" width="14.25" style="86" customWidth="1"/>
    <col min="6" max="6" width="11.875" style="86" customWidth="1"/>
    <col min="7" max="7" width="12.25" style="86" customWidth="1"/>
    <col min="8" max="8" width="20.5" style="86" customWidth="1"/>
    <col min="9" max="16384" width="9" style="86"/>
  </cols>
  <sheetData>
    <row r="1" s="83" customFormat="1" ht="18.75" spans="1:8">
      <c r="A1" s="396" t="s">
        <v>1910</v>
      </c>
      <c r="B1" s="396"/>
      <c r="C1" s="88"/>
      <c r="D1" s="88"/>
    </row>
    <row r="2" s="84" customFormat="1" ht="20.25" spans="1:8">
      <c r="A2" s="89" t="s">
        <v>1911</v>
      </c>
      <c r="B2" s="90"/>
      <c r="C2" s="90"/>
      <c r="D2" s="90"/>
      <c r="E2" s="90"/>
      <c r="F2" s="90"/>
      <c r="G2" s="90"/>
      <c r="H2" s="90"/>
    </row>
    <row r="3" s="84" customForma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1912</v>
      </c>
      <c r="E5" s="96"/>
      <c r="F5" s="97"/>
      <c r="G5" s="94" t="s">
        <v>384</v>
      </c>
      <c r="H5" s="94" t="s">
        <v>1464</v>
      </c>
    </row>
    <row r="6" s="85" customFormat="1" ht="18"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1430</v>
      </c>
      <c r="H7" s="94"/>
    </row>
    <row r="8" s="85" customFormat="1" ht="26" customHeight="1" spans="1:8">
      <c r="A8" s="94" t="s">
        <v>256</v>
      </c>
      <c r="B8" s="94"/>
      <c r="C8" s="94"/>
      <c r="D8" s="98"/>
      <c r="E8" s="94" t="s">
        <v>257</v>
      </c>
      <c r="F8" s="94" t="s">
        <v>258</v>
      </c>
      <c r="G8" s="94"/>
      <c r="H8" s="99" t="s">
        <v>388</v>
      </c>
    </row>
    <row r="9" s="85" customFormat="1" ht="18" customHeight="1" spans="1:8">
      <c r="A9" s="94"/>
      <c r="B9" s="94"/>
      <c r="C9" s="94"/>
      <c r="D9" s="98" t="s">
        <v>15</v>
      </c>
      <c r="E9" s="94">
        <v>279.67</v>
      </c>
      <c r="F9" s="94">
        <v>279.67</v>
      </c>
      <c r="G9" s="94"/>
      <c r="H9" s="100">
        <v>1</v>
      </c>
    </row>
    <row r="10" s="85" customFormat="1" ht="18" customHeight="1" spans="1:8">
      <c r="A10" s="94"/>
      <c r="B10" s="94"/>
      <c r="C10" s="94"/>
      <c r="D10" s="98" t="s">
        <v>389</v>
      </c>
      <c r="E10" s="94">
        <v>279.67</v>
      </c>
      <c r="F10" s="94">
        <v>279.67</v>
      </c>
      <c r="G10" s="94"/>
      <c r="H10" s="100">
        <v>1</v>
      </c>
    </row>
    <row r="11" s="85" customFormat="1" ht="18" customHeight="1" spans="1:8">
      <c r="A11" s="94"/>
      <c r="B11" s="94"/>
      <c r="C11" s="94"/>
      <c r="D11" s="98" t="s">
        <v>623</v>
      </c>
      <c r="E11" s="94">
        <v>0</v>
      </c>
      <c r="F11" s="94">
        <v>0</v>
      </c>
      <c r="G11" s="94"/>
      <c r="H11" s="100">
        <v>0</v>
      </c>
    </row>
    <row r="12" s="85" customFormat="1" ht="18" customHeight="1" spans="1:8">
      <c r="A12" s="94"/>
      <c r="B12" s="94"/>
      <c r="C12" s="94"/>
      <c r="D12" s="101" t="s">
        <v>624</v>
      </c>
      <c r="E12" s="94">
        <v>0</v>
      </c>
      <c r="F12" s="94">
        <v>0</v>
      </c>
      <c r="G12" s="94"/>
      <c r="H12" s="100">
        <v>0</v>
      </c>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1898</v>
      </c>
      <c r="F14" s="94"/>
      <c r="G14" s="94"/>
      <c r="H14" s="94"/>
    </row>
    <row r="15" s="85" customFormat="1" ht="16" customHeight="1" spans="1:8">
      <c r="A15" s="94"/>
      <c r="B15" s="94"/>
      <c r="C15" s="94"/>
      <c r="D15" s="101" t="s">
        <v>269</v>
      </c>
      <c r="E15" s="94" t="s">
        <v>121</v>
      </c>
      <c r="F15" s="94"/>
      <c r="G15" s="94"/>
      <c r="H15" s="94"/>
    </row>
    <row r="16" s="85" customFormat="1" ht="16" customHeight="1" spans="1:8">
      <c r="A16" s="94"/>
      <c r="B16" s="94"/>
      <c r="C16" s="94"/>
      <c r="D16" s="101" t="s">
        <v>271</v>
      </c>
      <c r="E16" s="94" t="s">
        <v>589</v>
      </c>
      <c r="F16" s="94"/>
      <c r="G16" s="94"/>
      <c r="H16" s="94"/>
    </row>
    <row r="17" s="85" customFormat="1" ht="16" customHeight="1" spans="1:8">
      <c r="A17" s="94"/>
      <c r="B17" s="94"/>
      <c r="C17" s="94"/>
      <c r="D17" s="101" t="s">
        <v>273</v>
      </c>
      <c r="E17" s="94" t="s">
        <v>626</v>
      </c>
      <c r="F17" s="94"/>
      <c r="G17" s="94"/>
      <c r="H17" s="94"/>
    </row>
    <row r="18" s="85" customFormat="1" ht="16" customHeight="1" spans="1:8">
      <c r="A18" s="94"/>
      <c r="B18" s="94"/>
      <c r="C18" s="94"/>
      <c r="D18" s="101" t="s">
        <v>275</v>
      </c>
      <c r="E18" s="94" t="s">
        <v>627</v>
      </c>
      <c r="F18" s="94"/>
      <c r="G18" s="94"/>
      <c r="H18" s="94"/>
    </row>
    <row r="19" s="85" customFormat="1" ht="16" customHeight="1" spans="1:8">
      <c r="A19" s="94"/>
      <c r="B19" s="94"/>
      <c r="C19" s="94"/>
      <c r="D19" s="101" t="s">
        <v>277</v>
      </c>
      <c r="E19" s="94" t="s">
        <v>654</v>
      </c>
      <c r="F19" s="94"/>
      <c r="G19" s="94"/>
      <c r="H19" s="94"/>
    </row>
    <row r="20" s="85" customFormat="1" ht="16" customHeight="1" spans="1:8">
      <c r="A20" s="94"/>
      <c r="B20" s="94"/>
      <c r="C20" s="94"/>
      <c r="D20" s="101" t="s">
        <v>628</v>
      </c>
      <c r="E20" s="94" t="s">
        <v>654</v>
      </c>
      <c r="F20" s="94"/>
      <c r="G20" s="94"/>
      <c r="H20" s="94"/>
    </row>
    <row r="21" s="85" customFormat="1" ht="18" customHeight="1" spans="1:8">
      <c r="A21" s="103" t="s">
        <v>281</v>
      </c>
      <c r="B21" s="104" t="s">
        <v>282</v>
      </c>
      <c r="C21" s="105"/>
      <c r="D21" s="106"/>
      <c r="E21" s="99"/>
      <c r="F21" s="107" t="s">
        <v>283</v>
      </c>
      <c r="G21" s="106"/>
      <c r="H21" s="99"/>
    </row>
    <row r="22" s="85" customFormat="1" ht="55" customHeight="1" spans="1:8">
      <c r="A22" s="108"/>
      <c r="B22" s="102" t="s">
        <v>1913</v>
      </c>
      <c r="C22" s="102"/>
      <c r="D22" s="102"/>
      <c r="E22" s="102"/>
      <c r="F22" s="102" t="s">
        <v>1914</v>
      </c>
      <c r="G22" s="102"/>
      <c r="H22" s="102"/>
    </row>
    <row r="23" s="85" customFormat="1" ht="45" customHeight="1" spans="1:8">
      <c r="A23" s="109" t="s">
        <v>38</v>
      </c>
      <c r="B23" s="94" t="s">
        <v>31</v>
      </c>
      <c r="C23" s="94" t="s">
        <v>32</v>
      </c>
      <c r="D23" s="94" t="s">
        <v>33</v>
      </c>
      <c r="E23" s="94"/>
      <c r="F23" s="94" t="s">
        <v>287</v>
      </c>
      <c r="G23" s="94" t="s">
        <v>394</v>
      </c>
      <c r="H23" s="94" t="s">
        <v>288</v>
      </c>
    </row>
    <row r="24" s="85" customFormat="1" ht="45" customHeight="1" spans="1:8">
      <c r="A24" s="110"/>
      <c r="B24" s="330" t="s">
        <v>47</v>
      </c>
      <c r="C24" s="111" t="s">
        <v>48</v>
      </c>
      <c r="D24" s="94" t="s">
        <v>1915</v>
      </c>
      <c r="E24" s="94"/>
      <c r="F24" s="116" t="s">
        <v>1916</v>
      </c>
      <c r="G24" s="94">
        <v>3.5</v>
      </c>
      <c r="H24" s="94"/>
    </row>
    <row r="25" s="85" customFormat="1" ht="45" customHeight="1" spans="1:8">
      <c r="A25" s="110"/>
      <c r="B25" s="108"/>
      <c r="C25" s="111" t="s">
        <v>55</v>
      </c>
      <c r="D25" s="94" t="s">
        <v>1917</v>
      </c>
      <c r="E25" s="94"/>
      <c r="F25" s="116" t="s">
        <v>1918</v>
      </c>
      <c r="G25" s="397">
        <v>0.663</v>
      </c>
      <c r="H25" s="94"/>
    </row>
    <row r="26" s="85" customFormat="1" ht="45" customHeight="1" spans="1:8">
      <c r="A26" s="110"/>
      <c r="B26" s="330" t="s">
        <v>64</v>
      </c>
      <c r="C26" s="119" t="s">
        <v>236</v>
      </c>
      <c r="D26" s="94" t="s">
        <v>1919</v>
      </c>
      <c r="E26" s="94"/>
      <c r="F26" s="94" t="s">
        <v>1396</v>
      </c>
      <c r="G26" s="116">
        <v>0.95</v>
      </c>
      <c r="H26" s="94"/>
    </row>
    <row r="27" s="85" customFormat="1" ht="64" customHeight="1" spans="1:8">
      <c r="A27" s="110"/>
      <c r="B27" s="119" t="s">
        <v>78</v>
      </c>
      <c r="C27" s="122" t="s">
        <v>244</v>
      </c>
      <c r="D27" s="107" t="s">
        <v>1920</v>
      </c>
      <c r="E27" s="99"/>
      <c r="F27" s="94" t="s">
        <v>133</v>
      </c>
      <c r="G27" s="116">
        <v>0.95</v>
      </c>
      <c r="H27" s="94"/>
    </row>
    <row r="28" s="85" customFormat="1" ht="22" customHeight="1" spans="1:8">
      <c r="A28" s="94" t="s">
        <v>198</v>
      </c>
      <c r="B28" s="107" t="s">
        <v>268</v>
      </c>
      <c r="C28" s="106"/>
      <c r="D28" s="106"/>
      <c r="E28" s="106"/>
      <c r="F28" s="106"/>
      <c r="G28" s="106"/>
      <c r="H28" s="99"/>
    </row>
    <row r="29" s="85" customFormat="1" ht="39" customHeight="1" spans="1:8">
      <c r="A29" s="126" t="s">
        <v>418</v>
      </c>
      <c r="B29" s="126"/>
      <c r="C29" s="126"/>
      <c r="D29" s="126"/>
      <c r="E29" s="126"/>
      <c r="F29" s="126"/>
      <c r="G29" s="126"/>
      <c r="H29" s="126"/>
    </row>
    <row r="30" s="85" customFormat="1" ht="39" customHeight="1" spans="1:8">
      <c r="A30" s="126"/>
      <c r="B30" s="126"/>
      <c r="C30" s="126"/>
      <c r="D30" s="126"/>
      <c r="E30" s="126"/>
      <c r="F30" s="126"/>
      <c r="G30" s="126"/>
      <c r="H30" s="126"/>
    </row>
    <row r="31" s="84" customFormat="1" ht="39" customHeight="1" spans="1:8">
      <c r="A31" s="127"/>
      <c r="B31" s="127"/>
      <c r="C31" s="127"/>
      <c r="D31" s="127"/>
      <c r="E31" s="127"/>
      <c r="F31" s="127"/>
      <c r="G31" s="127"/>
      <c r="H31" s="127"/>
    </row>
    <row r="32" s="84" customFormat="1" ht="39" customHeight="1"/>
    <row r="33" s="84" customFormat="1" ht="39" customHeight="1"/>
    <row r="34" s="84" customFormat="1" ht="39" customHeight="1"/>
    <row r="35" s="84" customFormat="1"/>
    <row r="36" s="84" customFormat="1"/>
    <row r="37" s="84" customFormat="1"/>
    <row r="38" s="84" customFormat="1"/>
    <row r="39" s="84" customFormat="1"/>
    <row r="40" s="84" customForma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sheetData>
  <mergeCells count="40">
    <mergeCell ref="A1:B1"/>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B28:H28"/>
    <mergeCell ref="A21:A22"/>
    <mergeCell ref="A23:A27"/>
    <mergeCell ref="B24:B25"/>
    <mergeCell ref="A8:C12"/>
    <mergeCell ref="A13:C20"/>
    <mergeCell ref="A29:H30"/>
  </mergeCells>
  <printOptions horizontalCentered="1"/>
  <pageMargins left="0.393055555555556" right="0.393055555555556" top="0.708333333333333" bottom="0.550694444444444" header="0.511805555555556" footer="0.314583333333333"/>
  <pageSetup paperSize="9" scale="97" orientation="portrait" horizontalDpi="600"/>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4"/>
  <sheetViews>
    <sheetView zoomScale="115" zoomScaleNormal="115"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c r="B1" s="88"/>
      <c r="C1" s="88"/>
      <c r="D1" s="88"/>
    </row>
    <row r="2" s="84" customFormat="1" ht="20.25" spans="1:8">
      <c r="A2" s="89" t="s">
        <v>1921</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24" customHeight="1" spans="1:8">
      <c r="A5" s="94" t="s">
        <v>250</v>
      </c>
      <c r="B5" s="94"/>
      <c r="C5" s="94"/>
      <c r="D5" s="95" t="s">
        <v>1922</v>
      </c>
      <c r="E5" s="96"/>
      <c r="F5" s="97"/>
      <c r="G5" s="94" t="s">
        <v>384</v>
      </c>
      <c r="H5" s="98" t="s">
        <v>1923</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1289</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8340</v>
      </c>
      <c r="F9" s="94">
        <v>7888.14</v>
      </c>
      <c r="G9" s="94"/>
      <c r="H9" s="100">
        <f t="shared" ref="H9:H12" si="0">F9/E9*100%</f>
        <v>0.945820143884892</v>
      </c>
    </row>
    <row r="10" s="85" customFormat="1" ht="18" customHeight="1" spans="1:8">
      <c r="A10" s="94"/>
      <c r="B10" s="94"/>
      <c r="C10" s="94"/>
      <c r="D10" s="98" t="s">
        <v>389</v>
      </c>
      <c r="E10" s="94">
        <v>4000</v>
      </c>
      <c r="F10" s="94">
        <v>2863.23</v>
      </c>
      <c r="G10" s="94"/>
      <c r="H10" s="100">
        <f t="shared" si="0"/>
        <v>0.7158075</v>
      </c>
    </row>
    <row r="11" s="85" customFormat="1" ht="18" customHeight="1" spans="1:8">
      <c r="A11" s="94"/>
      <c r="B11" s="94"/>
      <c r="C11" s="94"/>
      <c r="D11" s="98" t="s">
        <v>651</v>
      </c>
      <c r="E11" s="94">
        <v>1000</v>
      </c>
      <c r="F11" s="94">
        <v>1037.56</v>
      </c>
      <c r="G11" s="94"/>
      <c r="H11" s="100">
        <f t="shared" si="0"/>
        <v>1.03756</v>
      </c>
    </row>
    <row r="12" s="85" customFormat="1" ht="18" customHeight="1" spans="1:8">
      <c r="A12" s="94"/>
      <c r="B12" s="94"/>
      <c r="C12" s="94"/>
      <c r="D12" s="101" t="s">
        <v>624</v>
      </c>
      <c r="E12" s="94">
        <v>3340</v>
      </c>
      <c r="F12" s="94">
        <v>3987.35</v>
      </c>
      <c r="G12" s="94"/>
      <c r="H12" s="100">
        <f t="shared" si="0"/>
        <v>1.19381736526946</v>
      </c>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625</v>
      </c>
      <c r="F14" s="94"/>
      <c r="G14" s="94"/>
      <c r="H14" s="94" t="s">
        <v>268</v>
      </c>
    </row>
    <row r="15" s="85" customFormat="1" ht="16" customHeight="1" spans="1:8">
      <c r="A15" s="94"/>
      <c r="B15" s="94"/>
      <c r="C15" s="94"/>
      <c r="D15" s="101" t="s">
        <v>269</v>
      </c>
      <c r="E15" s="94" t="s">
        <v>121</v>
      </c>
      <c r="F15" s="94"/>
      <c r="G15" s="94"/>
      <c r="H15" s="94" t="s">
        <v>268</v>
      </c>
    </row>
    <row r="16" s="85" customFormat="1" ht="16" customHeight="1" spans="1:8">
      <c r="A16" s="94"/>
      <c r="B16" s="94"/>
      <c r="C16" s="94"/>
      <c r="D16" s="101" t="s">
        <v>271</v>
      </c>
      <c r="E16" s="94" t="s">
        <v>589</v>
      </c>
      <c r="F16" s="94"/>
      <c r="G16" s="94"/>
      <c r="H16" s="94" t="s">
        <v>268</v>
      </c>
    </row>
    <row r="17" s="85" customFormat="1" ht="16" customHeight="1" spans="1:8">
      <c r="A17" s="94"/>
      <c r="B17" s="94"/>
      <c r="C17" s="94"/>
      <c r="D17" s="101" t="s">
        <v>273</v>
      </c>
      <c r="E17" s="94" t="s">
        <v>626</v>
      </c>
      <c r="F17" s="94"/>
      <c r="G17" s="94"/>
      <c r="H17" s="94" t="s">
        <v>268</v>
      </c>
    </row>
    <row r="18" s="85" customFormat="1" ht="16" customHeight="1" spans="1:8">
      <c r="A18" s="94"/>
      <c r="B18" s="94"/>
      <c r="C18" s="94"/>
      <c r="D18" s="101" t="s">
        <v>275</v>
      </c>
      <c r="E18" s="94" t="s">
        <v>627</v>
      </c>
      <c r="F18" s="94"/>
      <c r="G18" s="94"/>
      <c r="H18" s="94" t="s">
        <v>268</v>
      </c>
    </row>
    <row r="19" s="85" customFormat="1" ht="16" customHeight="1" spans="1:8">
      <c r="A19" s="94"/>
      <c r="B19" s="94"/>
      <c r="C19" s="94"/>
      <c r="D19" s="101" t="s">
        <v>277</v>
      </c>
      <c r="E19" s="94" t="s">
        <v>1290</v>
      </c>
      <c r="F19" s="94"/>
      <c r="G19" s="94"/>
      <c r="H19" s="94" t="s">
        <v>268</v>
      </c>
    </row>
    <row r="20" s="85" customFormat="1" ht="16" customHeight="1" spans="1:8">
      <c r="A20" s="94"/>
      <c r="B20" s="94"/>
      <c r="C20" s="94"/>
      <c r="D20" s="101" t="s">
        <v>628</v>
      </c>
      <c r="E20" s="94" t="s">
        <v>1291</v>
      </c>
      <c r="F20" s="94"/>
      <c r="G20" s="94"/>
      <c r="H20" s="94" t="s">
        <v>268</v>
      </c>
    </row>
    <row r="21" s="85" customFormat="1" ht="13" customHeight="1" spans="1:8">
      <c r="A21" s="103" t="s">
        <v>281</v>
      </c>
      <c r="B21" s="104" t="s">
        <v>282</v>
      </c>
      <c r="C21" s="105"/>
      <c r="D21" s="106"/>
      <c r="E21" s="99"/>
      <c r="F21" s="107" t="s">
        <v>283</v>
      </c>
      <c r="G21" s="106"/>
      <c r="H21" s="99"/>
    </row>
    <row r="22" s="85" customFormat="1" ht="74" customHeight="1" spans="1:8">
      <c r="A22" s="108"/>
      <c r="B22" s="102" t="s">
        <v>1924</v>
      </c>
      <c r="C22" s="102"/>
      <c r="D22" s="102"/>
      <c r="E22" s="102"/>
      <c r="F22" s="94" t="s">
        <v>1925</v>
      </c>
      <c r="G22" s="94"/>
      <c r="H22" s="94"/>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102" t="s">
        <v>1926</v>
      </c>
      <c r="E24" s="102"/>
      <c r="F24" s="391">
        <v>1</v>
      </c>
      <c r="G24" s="392">
        <v>1</v>
      </c>
      <c r="H24" s="94"/>
    </row>
    <row r="25" s="85" customFormat="1" ht="14" customHeight="1" spans="1:8">
      <c r="A25" s="110"/>
      <c r="B25" s="113"/>
      <c r="C25" s="111" t="s">
        <v>55</v>
      </c>
      <c r="D25" s="102" t="s">
        <v>751</v>
      </c>
      <c r="E25" s="102"/>
      <c r="F25" s="393">
        <v>1</v>
      </c>
      <c r="G25" s="393">
        <v>1</v>
      </c>
      <c r="H25" s="94"/>
    </row>
    <row r="26" s="85" customFormat="1" ht="14" customHeight="1" spans="1:8">
      <c r="A26" s="110"/>
      <c r="B26" s="113"/>
      <c r="C26" s="111" t="s">
        <v>61</v>
      </c>
      <c r="D26" s="102" t="s">
        <v>1927</v>
      </c>
      <c r="E26" s="102"/>
      <c r="F26" s="393" t="s">
        <v>737</v>
      </c>
      <c r="G26" s="393">
        <v>1</v>
      </c>
      <c r="H26" s="94"/>
    </row>
    <row r="27" s="85" customFormat="1" ht="27" customHeight="1" spans="1:8">
      <c r="A27" s="110"/>
      <c r="B27" s="113"/>
      <c r="C27" s="111" t="s">
        <v>39</v>
      </c>
      <c r="D27" s="102" t="s">
        <v>1928</v>
      </c>
      <c r="E27" s="102"/>
      <c r="F27" s="393" t="s">
        <v>438</v>
      </c>
      <c r="G27" s="393">
        <v>0.95</v>
      </c>
      <c r="H27" s="394" t="s">
        <v>1929</v>
      </c>
    </row>
    <row r="28" s="85" customFormat="1" ht="14" customHeight="1" spans="1:8">
      <c r="A28" s="110"/>
      <c r="B28" s="111" t="s">
        <v>639</v>
      </c>
      <c r="C28" s="119" t="s">
        <v>233</v>
      </c>
      <c r="D28" s="102" t="s">
        <v>1930</v>
      </c>
      <c r="E28" s="102"/>
      <c r="F28" s="116" t="s">
        <v>453</v>
      </c>
      <c r="G28" s="395" t="s">
        <v>1931</v>
      </c>
      <c r="H28" s="94"/>
    </row>
    <row r="29" s="85" customFormat="1" ht="14" customHeight="1" spans="1:8">
      <c r="A29" s="110"/>
      <c r="B29" s="113"/>
      <c r="C29" s="119"/>
      <c r="D29" s="114" t="s">
        <v>1932</v>
      </c>
      <c r="E29" s="115"/>
      <c r="F29" s="116" t="s">
        <v>453</v>
      </c>
      <c r="G29" s="395" t="s">
        <v>1933</v>
      </c>
      <c r="H29" s="94"/>
    </row>
    <row r="30" s="85" customFormat="1" ht="14" customHeight="1" spans="1:8">
      <c r="A30" s="110"/>
      <c r="B30" s="113"/>
      <c r="C30" s="119" t="s">
        <v>236</v>
      </c>
      <c r="D30" s="102" t="s">
        <v>1934</v>
      </c>
      <c r="E30" s="102"/>
      <c r="F30" s="94" t="s">
        <v>1935</v>
      </c>
      <c r="G30" s="94" t="s">
        <v>1936</v>
      </c>
      <c r="H30" s="94"/>
    </row>
    <row r="31" s="85" customFormat="1" ht="14" customHeight="1" spans="1:8">
      <c r="A31" s="110"/>
      <c r="B31" s="113"/>
      <c r="C31" s="119"/>
      <c r="D31" s="114" t="s">
        <v>1937</v>
      </c>
      <c r="E31" s="115"/>
      <c r="F31" s="94" t="s">
        <v>1938</v>
      </c>
      <c r="G31" s="94" t="s">
        <v>1243</v>
      </c>
      <c r="H31" s="94"/>
    </row>
    <row r="32" s="85" customFormat="1" ht="14" customHeight="1" spans="1:8">
      <c r="A32" s="110"/>
      <c r="B32" s="113"/>
      <c r="C32" s="119"/>
      <c r="D32" s="114" t="s">
        <v>1939</v>
      </c>
      <c r="E32" s="115"/>
      <c r="F32" s="94">
        <v>0</v>
      </c>
      <c r="G32" s="94">
        <v>0</v>
      </c>
      <c r="H32" s="94"/>
    </row>
    <row r="33" s="85" customFormat="1" ht="14" customHeight="1" spans="1:8">
      <c r="A33" s="110"/>
      <c r="B33" s="113"/>
      <c r="C33" s="111" t="s">
        <v>239</v>
      </c>
      <c r="D33" s="114" t="s">
        <v>1940</v>
      </c>
      <c r="E33" s="115"/>
      <c r="F33" s="94" t="s">
        <v>1941</v>
      </c>
      <c r="G33" s="94" t="s">
        <v>143</v>
      </c>
      <c r="H33" s="94"/>
    </row>
    <row r="34" s="85" customFormat="1" ht="14" customHeight="1" spans="1:8">
      <c r="A34" s="110"/>
      <c r="B34" s="113"/>
      <c r="C34" s="113"/>
      <c r="D34" s="114" t="s">
        <v>1942</v>
      </c>
      <c r="E34" s="115"/>
      <c r="F34" s="116">
        <v>1</v>
      </c>
      <c r="G34" s="116">
        <v>1</v>
      </c>
      <c r="H34" s="94"/>
    </row>
    <row r="35" s="85" customFormat="1" ht="28" customHeight="1" spans="1:8">
      <c r="A35" s="110"/>
      <c r="B35" s="113" t="s">
        <v>78</v>
      </c>
      <c r="C35" s="122" t="s">
        <v>244</v>
      </c>
      <c r="D35" s="114" t="s">
        <v>1320</v>
      </c>
      <c r="E35" s="115"/>
      <c r="F35" s="94" t="s">
        <v>246</v>
      </c>
      <c r="G35" s="94" t="s">
        <v>246</v>
      </c>
      <c r="H35" s="94"/>
    </row>
    <row r="36" s="85" customFormat="1" ht="20" customHeight="1" spans="1:8">
      <c r="A36" s="94" t="s">
        <v>198</v>
      </c>
      <c r="B36" s="114" t="s">
        <v>308</v>
      </c>
      <c r="C36" s="334"/>
      <c r="D36" s="334"/>
      <c r="E36" s="334"/>
      <c r="F36" s="334"/>
      <c r="G36" s="334"/>
      <c r="H36" s="115"/>
    </row>
    <row r="37" s="85" customFormat="1" ht="39" customHeight="1" spans="1:8">
      <c r="A37" s="126" t="s">
        <v>418</v>
      </c>
      <c r="B37" s="126"/>
      <c r="C37" s="126"/>
      <c r="D37" s="126"/>
      <c r="E37" s="126"/>
      <c r="F37" s="126"/>
      <c r="G37" s="126"/>
      <c r="H37" s="126"/>
    </row>
    <row r="38" s="85" customFormat="1" ht="47" customHeight="1" spans="1:8">
      <c r="A38" s="126"/>
      <c r="B38" s="126"/>
      <c r="C38" s="126"/>
      <c r="D38" s="126"/>
      <c r="E38" s="126"/>
      <c r="F38" s="126"/>
      <c r="G38" s="126"/>
      <c r="H38" s="126"/>
    </row>
    <row r="39" s="84" customFormat="1" ht="39" customHeight="1" spans="1:8">
      <c r="A39" s="127"/>
      <c r="B39" s="127"/>
      <c r="C39" s="127"/>
      <c r="D39" s="127"/>
      <c r="E39" s="127"/>
      <c r="F39" s="127"/>
      <c r="G39" s="127"/>
      <c r="H39" s="127"/>
    </row>
    <row r="40" s="84" customFormat="1" ht="39" customHeight="1"/>
    <row r="41" s="84" customFormat="1" ht="39" customHeight="1"/>
    <row r="42" s="84" customFormat="1" ht="39" customHeigh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sheetData>
  <mergeCells count="51">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B36:H36"/>
    <mergeCell ref="A21:A22"/>
    <mergeCell ref="A23:A35"/>
    <mergeCell ref="B24:B27"/>
    <mergeCell ref="B28:B34"/>
    <mergeCell ref="C28:C29"/>
    <mergeCell ref="C30:C32"/>
    <mergeCell ref="C33:C34"/>
    <mergeCell ref="A8:C12"/>
    <mergeCell ref="A13:C20"/>
    <mergeCell ref="A37:H38"/>
  </mergeCells>
  <printOptions horizontalCentered="1"/>
  <pageMargins left="0.47" right="0.47" top="0.71" bottom="0.55" header="0.51" footer="0.31"/>
  <pageSetup paperSize="9" scale="88" fitToWidth="0" orientation="portrait" horizontalDpi="600"/>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view="pageBreakPreview" zoomScaleNormal="100" workbookViewId="0">
      <selection activeCell="C2" sqref="C2:K2"/>
    </sheetView>
  </sheetViews>
  <sheetFormatPr defaultColWidth="9" defaultRowHeight="13.5"/>
  <cols>
    <col min="1" max="1" width="5.25833333333333" style="1" customWidth="1"/>
    <col min="2" max="2" width="9.55833333333333" style="1" customWidth="1"/>
    <col min="3" max="3" width="11.1833333333333" style="44" customWidth="1"/>
    <col min="4" max="4" width="9" style="1"/>
    <col min="5" max="5" width="17.875" style="1" customWidth="1"/>
    <col min="6" max="6" width="9.275" style="1" customWidth="1"/>
    <col min="7" max="7" width="10" style="1" customWidth="1"/>
    <col min="8" max="9" width="6.75" style="1" customWidth="1"/>
    <col min="10" max="10" width="8.5" style="1" customWidth="1"/>
    <col min="11" max="11" width="11.5" style="1" customWidth="1"/>
    <col min="12" max="16384" width="9" style="1"/>
  </cols>
  <sheetData>
    <row r="1" ht="53" customHeight="1" spans="1:11">
      <c r="A1" s="46" t="s">
        <v>360</v>
      </c>
      <c r="B1" s="46"/>
      <c r="C1" s="46"/>
      <c r="D1" s="46"/>
      <c r="E1" s="46"/>
      <c r="F1" s="46"/>
      <c r="G1" s="46"/>
      <c r="H1" s="46"/>
      <c r="I1" s="46"/>
      <c r="J1" s="46"/>
      <c r="K1" s="46"/>
    </row>
    <row r="2" ht="25" customHeight="1" spans="1:11">
      <c r="A2" s="47" t="s">
        <v>2</v>
      </c>
      <c r="B2" s="47"/>
      <c r="C2" s="47" t="s">
        <v>1943</v>
      </c>
      <c r="D2" s="47"/>
      <c r="E2" s="47"/>
      <c r="F2" s="47"/>
      <c r="G2" s="47"/>
      <c r="H2" s="47"/>
      <c r="I2" s="47"/>
      <c r="J2" s="47"/>
      <c r="K2" s="47"/>
    </row>
    <row r="3" ht="25" customHeight="1" spans="1:11">
      <c r="A3" s="47" t="s">
        <v>4</v>
      </c>
      <c r="B3" s="47"/>
      <c r="C3" s="47" t="s">
        <v>362</v>
      </c>
      <c r="D3" s="47"/>
      <c r="E3" s="47"/>
      <c r="F3" s="47"/>
      <c r="G3" s="48" t="s">
        <v>6</v>
      </c>
      <c r="H3" s="48"/>
      <c r="I3" s="47" t="s">
        <v>1181</v>
      </c>
      <c r="J3" s="47"/>
      <c r="K3" s="47"/>
    </row>
    <row r="4" ht="25" customHeight="1" spans="1:11">
      <c r="A4" s="47" t="s">
        <v>157</v>
      </c>
      <c r="B4" s="47"/>
      <c r="C4" s="49"/>
      <c r="D4" s="49"/>
      <c r="E4" s="47" t="s">
        <v>8</v>
      </c>
      <c r="F4" s="47" t="s">
        <v>9</v>
      </c>
      <c r="G4" s="47" t="s">
        <v>10</v>
      </c>
      <c r="H4" s="47"/>
      <c r="I4" s="47" t="s">
        <v>11</v>
      </c>
      <c r="J4" s="47" t="s">
        <v>158</v>
      </c>
      <c r="K4" s="47" t="s">
        <v>13</v>
      </c>
    </row>
    <row r="5" ht="25" customHeight="1" spans="1:11">
      <c r="A5" s="47"/>
      <c r="B5" s="47"/>
      <c r="C5" s="49"/>
      <c r="D5" s="49"/>
      <c r="E5" s="47"/>
      <c r="F5" s="47"/>
      <c r="G5" s="47"/>
      <c r="H5" s="47"/>
      <c r="I5" s="47"/>
      <c r="J5" s="47"/>
      <c r="K5" s="47"/>
    </row>
    <row r="6" ht="25" customHeight="1" spans="1:11">
      <c r="A6" s="47"/>
      <c r="B6" s="47"/>
      <c r="C6" s="49" t="s">
        <v>159</v>
      </c>
      <c r="D6" s="50"/>
      <c r="E6" s="49">
        <v>32.77</v>
      </c>
      <c r="F6" s="49">
        <v>32.77</v>
      </c>
      <c r="G6" s="49">
        <v>32.77</v>
      </c>
      <c r="H6" s="49"/>
      <c r="I6" s="49">
        <v>10</v>
      </c>
      <c r="J6" s="316">
        <f t="shared" ref="J6:J9" si="0">G6/F6</f>
        <v>1</v>
      </c>
      <c r="K6" s="49">
        <f>I6*J6</f>
        <v>10</v>
      </c>
    </row>
    <row r="7" ht="25" customHeight="1" spans="1:11">
      <c r="A7" s="47"/>
      <c r="B7" s="47"/>
      <c r="C7" s="49" t="s">
        <v>160</v>
      </c>
      <c r="D7" s="49"/>
      <c r="E7" s="49"/>
      <c r="F7" s="49"/>
      <c r="G7" s="49"/>
      <c r="H7" s="49"/>
      <c r="I7" s="49" t="s">
        <v>161</v>
      </c>
      <c r="J7" s="49"/>
      <c r="K7" s="49" t="s">
        <v>161</v>
      </c>
    </row>
    <row r="8" ht="25" customHeight="1" spans="1:11">
      <c r="A8" s="47"/>
      <c r="B8" s="47"/>
      <c r="C8" s="52" t="s">
        <v>162</v>
      </c>
      <c r="D8" s="53"/>
      <c r="E8" s="49">
        <v>4</v>
      </c>
      <c r="F8" s="53">
        <v>4</v>
      </c>
      <c r="G8" s="52">
        <v>4</v>
      </c>
      <c r="H8" s="53"/>
      <c r="I8" s="49">
        <v>10</v>
      </c>
      <c r="J8" s="316">
        <f t="shared" si="0"/>
        <v>1</v>
      </c>
      <c r="K8" s="49"/>
    </row>
    <row r="9" ht="25" customHeight="1" spans="1:11">
      <c r="A9" s="47"/>
      <c r="B9" s="47"/>
      <c r="C9" s="49" t="s">
        <v>163</v>
      </c>
      <c r="D9" s="49"/>
      <c r="E9" s="49">
        <v>28.77</v>
      </c>
      <c r="F9" s="49">
        <v>28.77</v>
      </c>
      <c r="G9" s="49">
        <v>28.77</v>
      </c>
      <c r="H9" s="49"/>
      <c r="I9" s="49">
        <v>10</v>
      </c>
      <c r="J9" s="316">
        <f t="shared" si="0"/>
        <v>1</v>
      </c>
      <c r="K9" s="49"/>
    </row>
    <row r="10" ht="25" customHeight="1" spans="1:11">
      <c r="A10" s="47"/>
      <c r="B10" s="47"/>
      <c r="C10" s="49" t="s">
        <v>164</v>
      </c>
      <c r="D10" s="49"/>
      <c r="E10" s="49"/>
      <c r="F10" s="49"/>
      <c r="G10" s="49"/>
      <c r="H10" s="49"/>
      <c r="I10" s="49" t="s">
        <v>161</v>
      </c>
      <c r="J10" s="49"/>
      <c r="K10" s="49" t="s">
        <v>161</v>
      </c>
    </row>
    <row r="11" ht="25" customHeight="1" spans="1:11">
      <c r="A11" s="47" t="s">
        <v>26</v>
      </c>
      <c r="B11" s="47" t="s">
        <v>27</v>
      </c>
      <c r="C11" s="47"/>
      <c r="D11" s="47"/>
      <c r="E11" s="47"/>
      <c r="F11" s="47"/>
      <c r="G11" s="47" t="s">
        <v>28</v>
      </c>
      <c r="H11" s="47"/>
      <c r="I11" s="47"/>
      <c r="J11" s="47"/>
      <c r="K11" s="47"/>
    </row>
    <row r="12" ht="57" customHeight="1" spans="1:11">
      <c r="A12" s="47"/>
      <c r="B12" s="387" t="s">
        <v>1944</v>
      </c>
      <c r="C12" s="54"/>
      <c r="D12" s="54"/>
      <c r="E12" s="54"/>
      <c r="F12" s="54"/>
      <c r="G12" s="388" t="s">
        <v>1945</v>
      </c>
      <c r="H12" s="50"/>
      <c r="I12" s="50"/>
      <c r="J12" s="50"/>
      <c r="K12" s="50"/>
    </row>
    <row r="13" ht="25" customHeight="1" spans="1:11">
      <c r="A13" s="55" t="s">
        <v>38</v>
      </c>
      <c r="B13" s="47" t="s">
        <v>31</v>
      </c>
      <c r="C13" s="47" t="s">
        <v>32</v>
      </c>
      <c r="D13" s="47" t="s">
        <v>33</v>
      </c>
      <c r="E13" s="47"/>
      <c r="F13" s="47" t="s">
        <v>167</v>
      </c>
      <c r="G13" s="47" t="s">
        <v>35</v>
      </c>
      <c r="H13" s="47" t="s">
        <v>11</v>
      </c>
      <c r="I13" s="47" t="s">
        <v>13</v>
      </c>
      <c r="J13" s="47" t="s">
        <v>168</v>
      </c>
      <c r="K13" s="47"/>
    </row>
    <row r="14" ht="30" customHeight="1" spans="1:11">
      <c r="A14" s="55"/>
      <c r="B14" s="56" t="s">
        <v>169</v>
      </c>
      <c r="C14" s="49" t="s">
        <v>48</v>
      </c>
      <c r="D14" s="381" t="s">
        <v>1946</v>
      </c>
      <c r="E14" s="381"/>
      <c r="F14" s="317" t="s">
        <v>1947</v>
      </c>
      <c r="G14" s="317">
        <v>157</v>
      </c>
      <c r="H14" s="317">
        <v>8</v>
      </c>
      <c r="I14" s="317">
        <v>8</v>
      </c>
      <c r="J14" s="49"/>
      <c r="K14" s="49"/>
    </row>
    <row r="15" ht="30" customHeight="1" spans="1:11">
      <c r="A15" s="55"/>
      <c r="B15" s="61"/>
      <c r="C15" s="49" t="s">
        <v>55</v>
      </c>
      <c r="D15" s="58" t="s">
        <v>1948</v>
      </c>
      <c r="E15" s="58"/>
      <c r="F15" s="49">
        <v>100</v>
      </c>
      <c r="G15" s="49">
        <v>100</v>
      </c>
      <c r="H15" s="49">
        <v>8</v>
      </c>
      <c r="I15" s="49">
        <v>8</v>
      </c>
      <c r="J15" s="49"/>
      <c r="K15" s="49"/>
    </row>
    <row r="16" ht="30" customHeight="1" spans="1:11">
      <c r="A16" s="55"/>
      <c r="B16" s="61"/>
      <c r="C16" s="49" t="s">
        <v>61</v>
      </c>
      <c r="D16" s="58" t="s">
        <v>1949</v>
      </c>
      <c r="E16" s="58"/>
      <c r="F16" s="49" t="s">
        <v>1950</v>
      </c>
      <c r="G16" s="49" t="s">
        <v>1950</v>
      </c>
      <c r="H16" s="49">
        <v>8</v>
      </c>
      <c r="I16" s="49">
        <v>8</v>
      </c>
      <c r="J16" s="49"/>
      <c r="K16" s="49"/>
    </row>
    <row r="17" ht="30" customHeight="1" spans="1:11">
      <c r="A17" s="55"/>
      <c r="B17" s="61"/>
      <c r="C17" s="49"/>
      <c r="D17" s="389" t="s">
        <v>1951</v>
      </c>
      <c r="E17" s="390"/>
      <c r="F17" s="49" t="s">
        <v>1952</v>
      </c>
      <c r="G17" s="49" t="s">
        <v>1952</v>
      </c>
      <c r="H17" s="49">
        <v>8</v>
      </c>
      <c r="I17" s="49">
        <v>8</v>
      </c>
      <c r="J17" s="52"/>
      <c r="K17" s="53"/>
    </row>
    <row r="18" ht="30" customHeight="1" spans="1:11">
      <c r="A18" s="55"/>
      <c r="B18" s="61"/>
      <c r="C18" s="49"/>
      <c r="D18" s="58" t="s">
        <v>1953</v>
      </c>
      <c r="E18" s="58"/>
      <c r="F18" s="49">
        <v>100</v>
      </c>
      <c r="G18" s="49">
        <v>100</v>
      </c>
      <c r="H18" s="49">
        <v>8</v>
      </c>
      <c r="I18" s="49">
        <v>8</v>
      </c>
      <c r="J18" s="49"/>
      <c r="K18" s="49"/>
    </row>
    <row r="19" ht="30" customHeight="1" spans="1:11">
      <c r="A19" s="55"/>
      <c r="B19" s="56" t="s">
        <v>179</v>
      </c>
      <c r="C19" s="49" t="s">
        <v>180</v>
      </c>
      <c r="D19" s="58" t="s">
        <v>1954</v>
      </c>
      <c r="E19" s="58"/>
      <c r="F19" s="49" t="s">
        <v>1955</v>
      </c>
      <c r="G19" s="49">
        <v>32.77</v>
      </c>
      <c r="H19" s="49">
        <v>20</v>
      </c>
      <c r="I19" s="49">
        <v>20</v>
      </c>
      <c r="J19" s="49"/>
      <c r="K19" s="49"/>
    </row>
    <row r="20" ht="30" customHeight="1" spans="1:11">
      <c r="A20" s="55"/>
      <c r="B20" s="47" t="s">
        <v>186</v>
      </c>
      <c r="C20" s="57" t="s">
        <v>70</v>
      </c>
      <c r="D20" s="58" t="s">
        <v>1205</v>
      </c>
      <c r="E20" s="58"/>
      <c r="F20" s="317" t="s">
        <v>1956</v>
      </c>
      <c r="G20" s="49">
        <v>37</v>
      </c>
      <c r="H20" s="49">
        <v>3</v>
      </c>
      <c r="I20" s="49">
        <v>3</v>
      </c>
      <c r="J20" s="49"/>
      <c r="K20" s="49"/>
    </row>
    <row r="21" ht="30" customHeight="1" spans="1:11">
      <c r="A21" s="55"/>
      <c r="B21" s="47"/>
      <c r="C21" s="62"/>
      <c r="D21" s="389" t="s">
        <v>1957</v>
      </c>
      <c r="E21" s="390"/>
      <c r="F21" s="317" t="s">
        <v>1947</v>
      </c>
      <c r="G21" s="49">
        <v>157</v>
      </c>
      <c r="H21" s="49">
        <v>3</v>
      </c>
      <c r="I21" s="49">
        <v>3</v>
      </c>
      <c r="J21" s="52"/>
      <c r="K21" s="53"/>
    </row>
    <row r="22" ht="30" customHeight="1" spans="1:11">
      <c r="A22" s="55"/>
      <c r="B22" s="47"/>
      <c r="C22" s="68"/>
      <c r="D22" s="389" t="s">
        <v>1958</v>
      </c>
      <c r="E22" s="390"/>
      <c r="F22" s="49" t="s">
        <v>696</v>
      </c>
      <c r="G22" s="49" t="s">
        <v>696</v>
      </c>
      <c r="H22" s="49">
        <v>5</v>
      </c>
      <c r="I22" s="49">
        <v>5</v>
      </c>
      <c r="J22" s="52"/>
      <c r="K22" s="53"/>
    </row>
    <row r="23" ht="30" customHeight="1" spans="1:11">
      <c r="A23" s="55"/>
      <c r="B23" s="47"/>
      <c r="C23" s="49" t="s">
        <v>73</v>
      </c>
      <c r="D23" s="58" t="s">
        <v>1959</v>
      </c>
      <c r="E23" s="58"/>
      <c r="F23" s="49" t="s">
        <v>378</v>
      </c>
      <c r="G23" s="49" t="s">
        <v>378</v>
      </c>
      <c r="H23" s="49">
        <v>3</v>
      </c>
      <c r="I23" s="49">
        <v>3</v>
      </c>
      <c r="J23" s="49"/>
      <c r="K23" s="49"/>
    </row>
    <row r="24" ht="30" customHeight="1" spans="1:11">
      <c r="A24" s="55"/>
      <c r="B24" s="47"/>
      <c r="C24" s="49" t="s">
        <v>192</v>
      </c>
      <c r="D24" s="58" t="s">
        <v>1960</v>
      </c>
      <c r="E24" s="58"/>
      <c r="F24" s="49" t="s">
        <v>1961</v>
      </c>
      <c r="G24" s="49" t="s">
        <v>1961</v>
      </c>
      <c r="H24" s="49">
        <v>3</v>
      </c>
      <c r="I24" s="49">
        <v>2</v>
      </c>
      <c r="J24" s="49"/>
      <c r="K24" s="49"/>
    </row>
    <row r="25" ht="30" customHeight="1" spans="1:11">
      <c r="A25" s="55"/>
      <c r="B25" s="47"/>
      <c r="C25" s="49"/>
      <c r="D25" s="58" t="s">
        <v>1962</v>
      </c>
      <c r="E25" s="58"/>
      <c r="F25" s="49">
        <v>10</v>
      </c>
      <c r="G25" s="49">
        <v>10</v>
      </c>
      <c r="H25" s="49">
        <v>3</v>
      </c>
      <c r="I25" s="49">
        <v>2</v>
      </c>
      <c r="J25" s="49"/>
      <c r="K25" s="49"/>
    </row>
    <row r="26" ht="30" customHeight="1" spans="1:11">
      <c r="A26" s="55"/>
      <c r="B26" s="47" t="s">
        <v>194</v>
      </c>
      <c r="C26" s="49" t="s">
        <v>79</v>
      </c>
      <c r="D26" s="58" t="s">
        <v>1963</v>
      </c>
      <c r="E26" s="58"/>
      <c r="F26" s="49">
        <v>95</v>
      </c>
      <c r="G26" s="49">
        <v>95</v>
      </c>
      <c r="H26" s="49">
        <v>10</v>
      </c>
      <c r="I26" s="49">
        <v>10</v>
      </c>
      <c r="J26" s="49"/>
      <c r="K26" s="49"/>
    </row>
    <row r="27" ht="30" customHeight="1" spans="1:11">
      <c r="A27" s="74" t="s">
        <v>84</v>
      </c>
      <c r="B27" s="74"/>
      <c r="C27" s="74"/>
      <c r="D27" s="74"/>
      <c r="E27" s="74"/>
      <c r="F27" s="74"/>
      <c r="G27" s="74"/>
      <c r="H27" s="74">
        <f>SUM(H14:H26)+I6</f>
        <v>100</v>
      </c>
      <c r="I27" s="74">
        <f>SUM(I14:I26)+K6</f>
        <v>98</v>
      </c>
      <c r="J27" s="75"/>
      <c r="K27" s="75"/>
    </row>
    <row r="28" ht="25" customHeight="1" spans="1:11">
      <c r="A28" s="76" t="s">
        <v>198</v>
      </c>
      <c r="B28" s="77" t="s">
        <v>268</v>
      </c>
      <c r="C28" s="78"/>
      <c r="D28" s="79"/>
      <c r="E28" s="79"/>
      <c r="F28" s="79"/>
      <c r="G28" s="79"/>
      <c r="H28" s="79"/>
      <c r="I28" s="79"/>
      <c r="J28" s="79"/>
      <c r="K28" s="80"/>
    </row>
    <row r="29" ht="22" customHeight="1" spans="1:11">
      <c r="A29" s="81" t="s">
        <v>200</v>
      </c>
      <c r="B29" s="81"/>
      <c r="C29" s="82"/>
      <c r="D29" s="81"/>
      <c r="E29" s="81"/>
      <c r="F29" s="81"/>
      <c r="G29" s="81"/>
      <c r="H29" s="81"/>
      <c r="I29" s="81"/>
      <c r="J29" s="81"/>
      <c r="K29" s="81"/>
    </row>
    <row r="30" ht="51" customHeight="1" spans="1:11">
      <c r="A30" s="81" t="s">
        <v>201</v>
      </c>
      <c r="B30" s="81"/>
      <c r="C30" s="82"/>
      <c r="D30" s="81"/>
      <c r="E30" s="81"/>
      <c r="F30" s="81"/>
      <c r="G30" s="81"/>
      <c r="H30" s="81"/>
      <c r="I30" s="81"/>
      <c r="J30" s="81"/>
      <c r="K30" s="81"/>
    </row>
  </sheetData>
  <mergeCells count="69">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A27:G27"/>
    <mergeCell ref="J27:K27"/>
    <mergeCell ref="B28:K28"/>
    <mergeCell ref="A29:K29"/>
    <mergeCell ref="A30:K30"/>
    <mergeCell ref="A11:A12"/>
    <mergeCell ref="A13:A26"/>
    <mergeCell ref="B14:B18"/>
    <mergeCell ref="B20:B25"/>
    <mergeCell ref="C16:C18"/>
    <mergeCell ref="C20:C22"/>
    <mergeCell ref="C24:C25"/>
    <mergeCell ref="E4:E5"/>
    <mergeCell ref="F4:F5"/>
    <mergeCell ref="I4:I5"/>
    <mergeCell ref="J4:J5"/>
    <mergeCell ref="K4:K5"/>
    <mergeCell ref="A4:B10"/>
    <mergeCell ref="C4:D5"/>
    <mergeCell ref="G4:H5"/>
  </mergeCells>
  <printOptions horizontalCentered="1" verticalCentered="1"/>
  <pageMargins left="0.393055555555556" right="0.393055555555556" top="0.393055555555556" bottom="0.393055555555556" header="0.5" footer="0.5"/>
  <pageSetup paperSize="9" scale="80" orientation="portrait" horizontalDpi="600"/>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C2" sqref="C2:K2"/>
    </sheetView>
  </sheetViews>
  <sheetFormatPr defaultColWidth="9" defaultRowHeight="13.5"/>
  <cols>
    <col min="1" max="16384" width="9" style="1"/>
  </cols>
  <sheetData>
    <row r="1" ht="25.5" customHeight="1" spans="1:11">
      <c r="A1" s="46" t="s">
        <v>1964</v>
      </c>
      <c r="B1" s="46"/>
      <c r="C1" s="46"/>
      <c r="D1" s="46"/>
      <c r="E1" s="46"/>
      <c r="F1" s="46"/>
      <c r="G1" s="46"/>
      <c r="H1" s="46"/>
      <c r="I1" s="46"/>
      <c r="J1" s="46"/>
      <c r="K1" s="46"/>
    </row>
    <row r="2" ht="25.5" customHeight="1" spans="1:11">
      <c r="A2" s="47" t="s">
        <v>152</v>
      </c>
      <c r="B2" s="47"/>
      <c r="C2" s="47" t="s">
        <v>1965</v>
      </c>
      <c r="D2" s="47"/>
      <c r="E2" s="47"/>
      <c r="F2" s="47"/>
      <c r="G2" s="47"/>
      <c r="H2" s="47"/>
      <c r="I2" s="47"/>
      <c r="J2" s="47"/>
      <c r="K2" s="47"/>
    </row>
    <row r="3" ht="25.5" customHeight="1" spans="1:11">
      <c r="A3" s="47" t="s">
        <v>154</v>
      </c>
      <c r="B3" s="47"/>
      <c r="C3" s="47"/>
      <c r="D3" s="47"/>
      <c r="E3" s="47"/>
      <c r="F3" s="47"/>
      <c r="G3" s="48" t="s">
        <v>6</v>
      </c>
      <c r="H3" s="48"/>
      <c r="I3" s="47" t="s">
        <v>599</v>
      </c>
      <c r="J3" s="47"/>
      <c r="K3" s="47"/>
    </row>
    <row r="4" ht="25.5" customHeight="1" spans="1:11">
      <c r="A4" s="47" t="s">
        <v>157</v>
      </c>
      <c r="B4" s="47"/>
      <c r="C4" s="49"/>
      <c r="D4" s="49"/>
      <c r="E4" s="47" t="s">
        <v>8</v>
      </c>
      <c r="F4" s="47" t="s">
        <v>9</v>
      </c>
      <c r="G4" s="47" t="s">
        <v>10</v>
      </c>
      <c r="H4" s="47"/>
      <c r="I4" s="47" t="s">
        <v>11</v>
      </c>
      <c r="J4" s="47" t="s">
        <v>158</v>
      </c>
      <c r="K4" s="47" t="s">
        <v>13</v>
      </c>
    </row>
    <row r="5" ht="25.5" customHeight="1" spans="1:11">
      <c r="A5" s="47"/>
      <c r="B5" s="47"/>
      <c r="C5" s="49"/>
      <c r="D5" s="49"/>
      <c r="E5" s="47"/>
      <c r="F5" s="47"/>
      <c r="G5" s="47"/>
      <c r="H5" s="47"/>
      <c r="I5" s="47"/>
      <c r="J5" s="47"/>
      <c r="K5" s="47"/>
    </row>
    <row r="6" ht="25.5" customHeight="1" spans="1:11">
      <c r="A6" s="47"/>
      <c r="B6" s="47"/>
      <c r="C6" s="49" t="s">
        <v>159</v>
      </c>
      <c r="D6" s="50"/>
      <c r="E6" s="49">
        <v>1.2</v>
      </c>
      <c r="F6" s="49">
        <v>1.2</v>
      </c>
      <c r="G6" s="49">
        <v>1.2</v>
      </c>
      <c r="H6" s="49"/>
      <c r="I6" s="49">
        <v>10</v>
      </c>
      <c r="J6" s="316">
        <v>1</v>
      </c>
      <c r="K6" s="49">
        <f>I6*J6</f>
        <v>10</v>
      </c>
    </row>
    <row r="7" ht="25.5" customHeight="1" spans="1:11">
      <c r="A7" s="47"/>
      <c r="B7" s="47"/>
      <c r="C7" s="49" t="s">
        <v>160</v>
      </c>
      <c r="D7" s="49"/>
      <c r="E7" s="49"/>
      <c r="F7" s="49"/>
      <c r="G7" s="49"/>
      <c r="H7" s="49"/>
      <c r="I7" s="49" t="s">
        <v>161</v>
      </c>
      <c r="J7" s="49"/>
      <c r="K7" s="49" t="s">
        <v>161</v>
      </c>
    </row>
    <row r="8" ht="25.5" customHeight="1" spans="1:11">
      <c r="A8" s="47"/>
      <c r="B8" s="47"/>
      <c r="C8" s="52" t="s">
        <v>162</v>
      </c>
      <c r="D8" s="53"/>
      <c r="E8" s="49"/>
      <c r="F8" s="53"/>
      <c r="G8" s="52"/>
      <c r="H8" s="53"/>
      <c r="I8" s="49" t="s">
        <v>161</v>
      </c>
      <c r="J8" s="49"/>
      <c r="K8" s="49" t="s">
        <v>161</v>
      </c>
    </row>
    <row r="9" ht="25.5" customHeight="1" spans="1:11">
      <c r="A9" s="47"/>
      <c r="B9" s="47"/>
      <c r="C9" s="49" t="s">
        <v>1966</v>
      </c>
      <c r="D9" s="49"/>
      <c r="E9" s="49">
        <v>1.2</v>
      </c>
      <c r="F9" s="49">
        <v>1.2</v>
      </c>
      <c r="G9" s="49">
        <v>1.2</v>
      </c>
      <c r="H9" s="49"/>
      <c r="I9" s="49" t="s">
        <v>161</v>
      </c>
      <c r="J9" s="316">
        <v>1</v>
      </c>
      <c r="K9" s="49"/>
    </row>
    <row r="10" ht="25.5" customHeight="1" spans="1:11">
      <c r="A10" s="47"/>
      <c r="B10" s="47"/>
      <c r="C10" s="49" t="s">
        <v>164</v>
      </c>
      <c r="D10" s="49"/>
      <c r="E10" s="49"/>
      <c r="F10" s="49"/>
      <c r="G10" s="49"/>
      <c r="H10" s="49"/>
      <c r="I10" s="49" t="s">
        <v>161</v>
      </c>
      <c r="J10" s="49"/>
      <c r="K10" s="49" t="s">
        <v>161</v>
      </c>
    </row>
    <row r="11" ht="25.5" customHeight="1" spans="1:11">
      <c r="A11" s="47" t="s">
        <v>26</v>
      </c>
      <c r="B11" s="47" t="s">
        <v>27</v>
      </c>
      <c r="C11" s="47"/>
      <c r="D11" s="47"/>
      <c r="E11" s="47"/>
      <c r="F11" s="47"/>
      <c r="G11" s="47" t="s">
        <v>28</v>
      </c>
      <c r="H11" s="47"/>
      <c r="I11" s="47"/>
      <c r="J11" s="47"/>
      <c r="K11" s="47"/>
    </row>
    <row r="12" ht="68" customHeight="1" spans="1:11">
      <c r="A12" s="47"/>
      <c r="B12" s="54" t="s">
        <v>1967</v>
      </c>
      <c r="C12" s="54"/>
      <c r="D12" s="54"/>
      <c r="E12" s="54"/>
      <c r="F12" s="54"/>
      <c r="G12" s="54" t="s">
        <v>1968</v>
      </c>
      <c r="H12" s="54"/>
      <c r="I12" s="54"/>
      <c r="J12" s="54"/>
      <c r="K12" s="54"/>
    </row>
    <row r="13" ht="25.5" customHeight="1" spans="1:11">
      <c r="A13" s="378" t="s">
        <v>38</v>
      </c>
      <c r="B13" s="379" t="s">
        <v>31</v>
      </c>
      <c r="C13" s="379" t="s">
        <v>32</v>
      </c>
      <c r="D13" s="379" t="s">
        <v>33</v>
      </c>
      <c r="E13" s="379"/>
      <c r="F13" s="379" t="s">
        <v>167</v>
      </c>
      <c r="G13" s="379" t="s">
        <v>35</v>
      </c>
      <c r="H13" s="379" t="s">
        <v>11</v>
      </c>
      <c r="I13" s="379" t="s">
        <v>13</v>
      </c>
      <c r="J13" s="379" t="s">
        <v>168</v>
      </c>
      <c r="K13" s="379"/>
    </row>
    <row r="14" ht="25.5" customHeight="1" spans="1:11">
      <c r="A14" s="378"/>
      <c r="B14" s="380" t="s">
        <v>169</v>
      </c>
      <c r="C14" s="34" t="s">
        <v>48</v>
      </c>
      <c r="D14" s="381" t="s">
        <v>1969</v>
      </c>
      <c r="E14" s="381"/>
      <c r="F14" s="317" t="s">
        <v>1970</v>
      </c>
      <c r="G14" s="317">
        <v>80</v>
      </c>
      <c r="H14" s="317">
        <v>4</v>
      </c>
      <c r="I14" s="317">
        <v>4</v>
      </c>
      <c r="J14" s="34" t="s">
        <v>268</v>
      </c>
      <c r="K14" s="34"/>
    </row>
    <row r="15" ht="25.5" customHeight="1" spans="1:11">
      <c r="A15" s="378"/>
      <c r="B15" s="382"/>
      <c r="C15" s="34"/>
      <c r="D15" s="381" t="s">
        <v>1971</v>
      </c>
      <c r="E15" s="381"/>
      <c r="F15" s="317" t="s">
        <v>1972</v>
      </c>
      <c r="G15" s="317">
        <v>1000</v>
      </c>
      <c r="H15" s="317">
        <v>4</v>
      </c>
      <c r="I15" s="317">
        <v>4</v>
      </c>
      <c r="J15" s="34" t="s">
        <v>268</v>
      </c>
      <c r="K15" s="34"/>
    </row>
    <row r="16" ht="25.5" customHeight="1" spans="1:11">
      <c r="A16" s="378"/>
      <c r="B16" s="382"/>
      <c r="C16" s="34"/>
      <c r="D16" s="381" t="s">
        <v>1973</v>
      </c>
      <c r="E16" s="381"/>
      <c r="F16" s="317" t="s">
        <v>1648</v>
      </c>
      <c r="G16" s="383">
        <v>2</v>
      </c>
      <c r="H16" s="317">
        <v>4</v>
      </c>
      <c r="I16" s="317">
        <v>4</v>
      </c>
      <c r="J16" s="34" t="s">
        <v>268</v>
      </c>
      <c r="K16" s="34"/>
    </row>
    <row r="17" ht="25.5" customHeight="1" spans="1:11">
      <c r="A17" s="378"/>
      <c r="B17" s="382"/>
      <c r="C17" s="34"/>
      <c r="D17" s="381" t="s">
        <v>1974</v>
      </c>
      <c r="E17" s="381"/>
      <c r="F17" s="317" t="s">
        <v>1648</v>
      </c>
      <c r="G17" s="383">
        <v>2</v>
      </c>
      <c r="H17" s="317">
        <v>4</v>
      </c>
      <c r="I17" s="317">
        <v>4</v>
      </c>
      <c r="J17" s="34" t="s">
        <v>268</v>
      </c>
      <c r="K17" s="34"/>
    </row>
    <row r="18" ht="25.5" customHeight="1" spans="1:11">
      <c r="A18" s="378"/>
      <c r="B18" s="382"/>
      <c r="C18" s="34" t="s">
        <v>55</v>
      </c>
      <c r="D18" s="354" t="s">
        <v>1975</v>
      </c>
      <c r="E18" s="354"/>
      <c r="F18" s="34" t="s">
        <v>57</v>
      </c>
      <c r="G18" s="384" t="s">
        <v>1650</v>
      </c>
      <c r="H18" s="34">
        <v>8</v>
      </c>
      <c r="I18" s="34">
        <v>8</v>
      </c>
      <c r="J18" s="34" t="s">
        <v>268</v>
      </c>
      <c r="K18" s="34"/>
    </row>
    <row r="19" ht="25.5" customHeight="1" spans="1:11">
      <c r="A19" s="378"/>
      <c r="B19" s="382"/>
      <c r="C19" s="34"/>
      <c r="D19" s="354" t="s">
        <v>1533</v>
      </c>
      <c r="E19" s="354"/>
      <c r="F19" s="317" t="s">
        <v>57</v>
      </c>
      <c r="G19" s="384" t="s">
        <v>1650</v>
      </c>
      <c r="H19" s="34">
        <v>8</v>
      </c>
      <c r="I19" s="34">
        <v>8</v>
      </c>
      <c r="J19" s="34" t="s">
        <v>268</v>
      </c>
      <c r="K19" s="34"/>
    </row>
    <row r="20" ht="25.5" customHeight="1" spans="1:11">
      <c r="A20" s="378"/>
      <c r="B20" s="382"/>
      <c r="C20" s="34" t="s">
        <v>61</v>
      </c>
      <c r="D20" s="354" t="s">
        <v>1976</v>
      </c>
      <c r="E20" s="354"/>
      <c r="F20" s="317" t="s">
        <v>121</v>
      </c>
      <c r="G20" s="384" t="s">
        <v>1650</v>
      </c>
      <c r="H20" s="34">
        <v>8</v>
      </c>
      <c r="I20" s="34">
        <v>8</v>
      </c>
      <c r="J20" s="34" t="s">
        <v>268</v>
      </c>
      <c r="K20" s="34"/>
    </row>
    <row r="21" ht="25.5" customHeight="1" spans="1:11">
      <c r="A21" s="378"/>
      <c r="B21" s="379" t="s">
        <v>179</v>
      </c>
      <c r="C21" s="34" t="s">
        <v>183</v>
      </c>
      <c r="D21" s="354" t="s">
        <v>570</v>
      </c>
      <c r="E21" s="354"/>
      <c r="F21" s="317" t="s">
        <v>1977</v>
      </c>
      <c r="G21" s="385" t="s">
        <v>1978</v>
      </c>
      <c r="H21" s="34">
        <v>20</v>
      </c>
      <c r="I21" s="34">
        <v>20</v>
      </c>
      <c r="J21" s="34" t="s">
        <v>268</v>
      </c>
      <c r="K21" s="34"/>
    </row>
    <row r="22" ht="74" customHeight="1" spans="1:11">
      <c r="A22" s="378"/>
      <c r="B22" s="379" t="s">
        <v>186</v>
      </c>
      <c r="C22" s="34" t="s">
        <v>65</v>
      </c>
      <c r="D22" s="354" t="s">
        <v>1979</v>
      </c>
      <c r="E22" s="354"/>
      <c r="F22" s="317" t="s">
        <v>703</v>
      </c>
      <c r="G22" s="384" t="s">
        <v>1650</v>
      </c>
      <c r="H22" s="34">
        <v>6</v>
      </c>
      <c r="I22" s="34">
        <v>6</v>
      </c>
      <c r="J22" s="34" t="s">
        <v>268</v>
      </c>
      <c r="K22" s="34"/>
    </row>
    <row r="23" ht="25.5" customHeight="1" spans="1:11">
      <c r="A23" s="378"/>
      <c r="B23" s="379"/>
      <c r="C23" s="34" t="s">
        <v>70</v>
      </c>
      <c r="D23" s="354" t="s">
        <v>1980</v>
      </c>
      <c r="E23" s="354"/>
      <c r="F23" s="34" t="s">
        <v>358</v>
      </c>
      <c r="G23" s="384" t="s">
        <v>1650</v>
      </c>
      <c r="H23" s="34">
        <v>4</v>
      </c>
      <c r="I23" s="34">
        <v>4</v>
      </c>
      <c r="J23" s="34" t="s">
        <v>268</v>
      </c>
      <c r="K23" s="34"/>
    </row>
    <row r="24" ht="25.5" customHeight="1" spans="1:11">
      <c r="A24" s="378"/>
      <c r="B24" s="379"/>
      <c r="C24" s="34"/>
      <c r="D24" s="354" t="s">
        <v>1981</v>
      </c>
      <c r="E24" s="354"/>
      <c r="F24" s="385" t="s">
        <v>358</v>
      </c>
      <c r="G24" s="384" t="s">
        <v>1650</v>
      </c>
      <c r="H24" s="34">
        <v>4</v>
      </c>
      <c r="I24" s="34">
        <v>4</v>
      </c>
      <c r="J24" s="34" t="s">
        <v>268</v>
      </c>
      <c r="K24" s="34"/>
    </row>
    <row r="25" ht="25.5" customHeight="1" spans="1:11">
      <c r="A25" s="378"/>
      <c r="B25" s="379"/>
      <c r="C25" s="34" t="s">
        <v>192</v>
      </c>
      <c r="D25" s="354" t="s">
        <v>1982</v>
      </c>
      <c r="E25" s="354"/>
      <c r="F25" s="34" t="s">
        <v>1660</v>
      </c>
      <c r="G25" s="34" t="s">
        <v>1660</v>
      </c>
      <c r="H25" s="34">
        <v>6</v>
      </c>
      <c r="I25" s="34">
        <v>6</v>
      </c>
      <c r="J25" s="34" t="s">
        <v>268</v>
      </c>
      <c r="K25" s="34"/>
    </row>
    <row r="26" ht="25.5" customHeight="1" spans="1:11">
      <c r="A26" s="378"/>
      <c r="B26" s="379" t="s">
        <v>194</v>
      </c>
      <c r="C26" s="34" t="s">
        <v>79</v>
      </c>
      <c r="D26" s="354" t="s">
        <v>1549</v>
      </c>
      <c r="E26" s="354"/>
      <c r="F26" s="317" t="s">
        <v>246</v>
      </c>
      <c r="G26" s="317" t="s">
        <v>223</v>
      </c>
      <c r="H26" s="34">
        <v>5</v>
      </c>
      <c r="I26" s="34">
        <v>4</v>
      </c>
      <c r="J26" s="34" t="s">
        <v>268</v>
      </c>
      <c r="K26" s="34"/>
    </row>
    <row r="27" ht="25.5" customHeight="1" spans="1:11">
      <c r="A27" s="378"/>
      <c r="B27" s="379"/>
      <c r="C27" s="34"/>
      <c r="D27" s="354" t="s">
        <v>1661</v>
      </c>
      <c r="E27" s="354"/>
      <c r="F27" s="317" t="s">
        <v>246</v>
      </c>
      <c r="G27" s="317" t="s">
        <v>223</v>
      </c>
      <c r="H27" s="34">
        <v>5</v>
      </c>
      <c r="I27" s="34">
        <v>4</v>
      </c>
      <c r="J27" s="34" t="s">
        <v>268</v>
      </c>
      <c r="K27" s="34"/>
    </row>
    <row r="28" ht="25.5" customHeight="1" spans="1:11">
      <c r="A28" s="34" t="s">
        <v>84</v>
      </c>
      <c r="B28" s="34"/>
      <c r="C28" s="34"/>
      <c r="D28" s="34"/>
      <c r="E28" s="34"/>
      <c r="F28" s="34"/>
      <c r="G28" s="34"/>
      <c r="H28" s="34">
        <f>SUM(H14:H27)+I6</f>
        <v>100</v>
      </c>
      <c r="I28" s="34">
        <f>SUM(I14:I27)+K6</f>
        <v>98</v>
      </c>
      <c r="J28" s="386"/>
      <c r="K28" s="386"/>
    </row>
    <row r="29" ht="25.5" customHeight="1" spans="1:11">
      <c r="A29" s="76" t="s">
        <v>198</v>
      </c>
      <c r="B29" s="77" t="s">
        <v>199</v>
      </c>
      <c r="C29" s="78"/>
      <c r="D29" s="79"/>
      <c r="E29" s="79"/>
      <c r="F29" s="79"/>
      <c r="G29" s="79"/>
      <c r="H29" s="79"/>
      <c r="I29" s="79"/>
      <c r="J29" s="79"/>
      <c r="K29" s="80"/>
    </row>
    <row r="30" ht="25.5" customHeight="1" spans="1:11">
      <c r="A30" s="81" t="s">
        <v>200</v>
      </c>
      <c r="B30" s="81"/>
      <c r="C30" s="82"/>
      <c r="D30" s="81"/>
      <c r="E30" s="81"/>
      <c r="F30" s="81"/>
      <c r="G30" s="81"/>
      <c r="H30" s="81"/>
      <c r="I30" s="81"/>
      <c r="J30" s="81"/>
      <c r="K30" s="81"/>
    </row>
    <row r="31" ht="76" customHeight="1" spans="1:11">
      <c r="A31" s="81" t="s">
        <v>201</v>
      </c>
      <c r="B31" s="81"/>
      <c r="C31" s="82"/>
      <c r="D31" s="81"/>
      <c r="E31" s="81"/>
      <c r="F31" s="81"/>
      <c r="G31" s="81"/>
      <c r="H31" s="81"/>
      <c r="I31" s="81"/>
      <c r="J31" s="81"/>
      <c r="K31" s="81"/>
    </row>
  </sheetData>
  <mergeCells count="73">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A28:G28"/>
    <mergeCell ref="J28:K28"/>
    <mergeCell ref="B29:K29"/>
    <mergeCell ref="A30:K30"/>
    <mergeCell ref="A31:K31"/>
    <mergeCell ref="A11:A12"/>
    <mergeCell ref="A13:A27"/>
    <mergeCell ref="B14:B20"/>
    <mergeCell ref="B22:B25"/>
    <mergeCell ref="B26:B27"/>
    <mergeCell ref="C14:C17"/>
    <mergeCell ref="C18:C19"/>
    <mergeCell ref="C23:C24"/>
    <mergeCell ref="C26:C27"/>
    <mergeCell ref="E4:E5"/>
    <mergeCell ref="F4:F5"/>
    <mergeCell ref="I4:I5"/>
    <mergeCell ref="J4:J5"/>
    <mergeCell ref="K4:K5"/>
    <mergeCell ref="A4:B10"/>
    <mergeCell ref="C4:D5"/>
    <mergeCell ref="G4:H5"/>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zoomScale="90" zoomScaleNormal="90" topLeftCell="A27" workbookViewId="0">
      <selection activeCell="A1" sqref="$A1:$XFD1048576"/>
    </sheetView>
  </sheetViews>
  <sheetFormatPr defaultColWidth="9" defaultRowHeight="12.75"/>
  <cols>
    <col min="1" max="1" width="9.25" style="335" customWidth="1"/>
    <col min="2" max="2" width="6.75" style="335" customWidth="1"/>
    <col min="3" max="3" width="3.375" style="335" customWidth="1"/>
    <col min="4" max="4" width="4.125" style="335" customWidth="1"/>
    <col min="5" max="5" width="11.875" style="335" customWidth="1"/>
    <col min="6" max="6" width="16.75" style="335" customWidth="1"/>
    <col min="7" max="7" width="8.5" style="335" customWidth="1"/>
    <col min="8" max="8" width="0.75" style="335" customWidth="1"/>
    <col min="9" max="9" width="4.625" style="335" customWidth="1"/>
    <col min="10" max="10" width="12.625" style="335" customWidth="1"/>
    <col min="11" max="11" width="9.25" style="335" customWidth="1"/>
    <col min="12" max="12" width="9.625" style="335" customWidth="1"/>
    <col min="13" max="13" width="11" style="335" customWidth="1"/>
    <col min="14" max="14" width="10.5" style="335" customWidth="1"/>
    <col min="15" max="15" width="12.5" style="335" customWidth="1"/>
    <col min="16" max="16" width="14" style="335" customWidth="1"/>
    <col min="17" max="17" width="11.5" style="335" customWidth="1"/>
    <col min="18" max="16384" width="9" style="335"/>
  </cols>
  <sheetData>
    <row r="1" s="335" customFormat="1" ht="21" customHeight="1" spans="1:18">
      <c r="A1" s="336" t="s">
        <v>1983</v>
      </c>
      <c r="B1" s="336"/>
      <c r="C1" s="336"/>
      <c r="D1" s="336"/>
      <c r="E1" s="336"/>
      <c r="F1" s="336"/>
      <c r="G1" s="336"/>
      <c r="H1" s="336"/>
      <c r="I1" s="336"/>
      <c r="J1" s="336"/>
      <c r="K1" s="336"/>
      <c r="L1" s="336"/>
      <c r="M1" s="336"/>
      <c r="N1" s="336"/>
      <c r="O1" s="336"/>
      <c r="P1" s="336"/>
      <c r="Q1" s="337"/>
      <c r="R1" s="338"/>
    </row>
    <row r="2" s="335" customFormat="1" ht="14.25" customHeight="1" spans="1:18">
      <c r="A2" s="339" t="s">
        <v>1</v>
      </c>
      <c r="B2" s="339"/>
      <c r="C2" s="339"/>
      <c r="D2" s="339"/>
      <c r="E2" s="339"/>
      <c r="F2" s="339"/>
      <c r="G2" s="339"/>
      <c r="H2" s="339"/>
      <c r="I2" s="339"/>
      <c r="J2" s="339"/>
      <c r="K2" s="339"/>
      <c r="L2" s="339"/>
      <c r="M2" s="339"/>
      <c r="N2" s="339"/>
      <c r="O2" s="339"/>
      <c r="P2" s="339"/>
      <c r="Q2" s="340"/>
      <c r="R2" s="338"/>
    </row>
    <row r="3" s="335" customFormat="1" ht="14.25" customHeight="1" spans="1:18">
      <c r="A3" s="34" t="s">
        <v>1984</v>
      </c>
      <c r="B3" s="34"/>
      <c r="C3" s="341" t="s">
        <v>5</v>
      </c>
      <c r="D3" s="342"/>
      <c r="E3" s="342"/>
      <c r="F3" s="342"/>
      <c r="G3" s="342"/>
      <c r="H3" s="342"/>
      <c r="I3" s="342"/>
      <c r="J3" s="342"/>
      <c r="K3" s="342"/>
      <c r="L3" s="342"/>
      <c r="M3" s="342"/>
      <c r="N3" s="342"/>
      <c r="O3" s="342"/>
      <c r="P3" s="343"/>
      <c r="Q3" s="344"/>
      <c r="R3" s="338"/>
    </row>
    <row r="4" s="335" customFormat="1" ht="14.25" customHeight="1" spans="1:18">
      <c r="A4" s="34"/>
      <c r="B4" s="34"/>
      <c r="C4" s="345"/>
      <c r="D4" s="345"/>
      <c r="E4" s="345"/>
      <c r="F4" s="34" t="s">
        <v>8</v>
      </c>
      <c r="G4" s="34"/>
      <c r="H4" s="34"/>
      <c r="I4" s="346" t="s">
        <v>9</v>
      </c>
      <c r="J4" s="347"/>
      <c r="K4" s="346" t="s">
        <v>10</v>
      </c>
      <c r="L4" s="347"/>
      <c r="M4" s="346" t="s">
        <v>158</v>
      </c>
      <c r="N4" s="347"/>
      <c r="O4" s="348" t="s">
        <v>13</v>
      </c>
      <c r="P4" s="348" t="s">
        <v>25</v>
      </c>
      <c r="Q4" s="349"/>
      <c r="R4" s="338"/>
    </row>
    <row r="5" s="335" customFormat="1" ht="18" customHeight="1" spans="1:18">
      <c r="A5" s="346" t="s">
        <v>1985</v>
      </c>
      <c r="B5" s="347"/>
      <c r="C5" s="34" t="s">
        <v>159</v>
      </c>
      <c r="D5" s="34"/>
      <c r="E5" s="34"/>
      <c r="F5" s="74" t="s">
        <v>1986</v>
      </c>
      <c r="G5" s="74"/>
      <c r="H5" s="74"/>
      <c r="I5" s="64" t="s">
        <v>1987</v>
      </c>
      <c r="J5" s="66"/>
      <c r="K5" s="64" t="s">
        <v>1988</v>
      </c>
      <c r="L5" s="66"/>
      <c r="M5" s="346" t="s">
        <v>1989</v>
      </c>
      <c r="N5" s="347"/>
      <c r="O5" s="350" t="s">
        <v>18</v>
      </c>
      <c r="P5" s="350" t="s">
        <v>21</v>
      </c>
      <c r="Q5" s="351"/>
    </row>
    <row r="6" s="335" customFormat="1" ht="18" customHeight="1" spans="1:18">
      <c r="A6" s="346" t="s">
        <v>1985</v>
      </c>
      <c r="B6" s="347"/>
      <c r="C6" s="34" t="s">
        <v>1990</v>
      </c>
      <c r="D6" s="34"/>
      <c r="E6" s="34"/>
      <c r="F6" s="74" t="s">
        <v>1991</v>
      </c>
      <c r="G6" s="74"/>
      <c r="H6" s="74"/>
      <c r="I6" s="64" t="s">
        <v>1992</v>
      </c>
      <c r="J6" s="66"/>
      <c r="K6" s="64" t="s">
        <v>1993</v>
      </c>
      <c r="L6" s="66"/>
      <c r="M6" s="346" t="s">
        <v>1994</v>
      </c>
      <c r="N6" s="347"/>
      <c r="O6" s="350" t="s">
        <v>18</v>
      </c>
      <c r="P6" s="350" t="s">
        <v>21</v>
      </c>
      <c r="Q6" s="351"/>
    </row>
    <row r="7" s="335" customFormat="1" ht="18" customHeight="1" spans="1:18">
      <c r="A7" s="346" t="s">
        <v>1985</v>
      </c>
      <c r="B7" s="347"/>
      <c r="C7" s="34" t="s">
        <v>1995</v>
      </c>
      <c r="D7" s="34"/>
      <c r="E7" s="34"/>
      <c r="F7" s="74" t="s">
        <v>1996</v>
      </c>
      <c r="G7" s="74"/>
      <c r="H7" s="74"/>
      <c r="I7" s="64" t="s">
        <v>1997</v>
      </c>
      <c r="J7" s="66"/>
      <c r="K7" s="64" t="s">
        <v>1997</v>
      </c>
      <c r="L7" s="66"/>
      <c r="M7" s="346" t="s">
        <v>19</v>
      </c>
      <c r="N7" s="347"/>
      <c r="O7" s="350" t="s">
        <v>18</v>
      </c>
      <c r="P7" s="350" t="s">
        <v>21</v>
      </c>
      <c r="Q7" s="351"/>
    </row>
    <row r="8" s="335" customFormat="1" ht="18" customHeight="1" spans="1:18">
      <c r="A8" s="346" t="s">
        <v>1985</v>
      </c>
      <c r="B8" s="347"/>
      <c r="C8" s="34" t="s">
        <v>1998</v>
      </c>
      <c r="D8" s="34"/>
      <c r="E8" s="34"/>
      <c r="F8" s="74" t="s">
        <v>1999</v>
      </c>
      <c r="G8" s="74"/>
      <c r="H8" s="74"/>
      <c r="I8" s="64" t="s">
        <v>2000</v>
      </c>
      <c r="J8" s="66"/>
      <c r="K8" s="64" t="s">
        <v>2001</v>
      </c>
      <c r="L8" s="66"/>
      <c r="M8" s="346" t="s">
        <v>2002</v>
      </c>
      <c r="N8" s="347"/>
      <c r="O8" s="350" t="s">
        <v>18</v>
      </c>
      <c r="P8" s="350" t="s">
        <v>21</v>
      </c>
      <c r="Q8" s="351"/>
    </row>
    <row r="9" s="335" customFormat="1" ht="18" customHeight="1" spans="1:18">
      <c r="A9" s="346" t="s">
        <v>1985</v>
      </c>
      <c r="B9" s="347"/>
      <c r="C9" s="34" t="s">
        <v>2003</v>
      </c>
      <c r="D9" s="34"/>
      <c r="E9" s="34"/>
      <c r="F9" s="74" t="s">
        <v>2004</v>
      </c>
      <c r="G9" s="74"/>
      <c r="H9" s="74"/>
      <c r="I9" s="64" t="s">
        <v>2005</v>
      </c>
      <c r="J9" s="66"/>
      <c r="K9" s="64" t="s">
        <v>2006</v>
      </c>
      <c r="L9" s="66"/>
      <c r="M9" s="346" t="s">
        <v>2007</v>
      </c>
      <c r="N9" s="347"/>
      <c r="O9" s="350" t="s">
        <v>18</v>
      </c>
      <c r="P9" s="350" t="s">
        <v>21</v>
      </c>
      <c r="Q9" s="351"/>
    </row>
    <row r="10" s="335" customFormat="1" ht="18" customHeight="1" spans="1:18">
      <c r="A10" s="346" t="s">
        <v>1985</v>
      </c>
      <c r="B10" s="347"/>
      <c r="C10" s="34" t="s">
        <v>2008</v>
      </c>
      <c r="D10" s="34"/>
      <c r="E10" s="34"/>
      <c r="F10" s="74" t="s">
        <v>16</v>
      </c>
      <c r="G10" s="74"/>
      <c r="H10" s="74"/>
      <c r="I10" s="64" t="s">
        <v>16</v>
      </c>
      <c r="J10" s="66"/>
      <c r="K10" s="64" t="s">
        <v>16</v>
      </c>
      <c r="L10" s="66"/>
      <c r="M10" s="346" t="s">
        <v>16</v>
      </c>
      <c r="N10" s="347"/>
      <c r="O10" s="350" t="s">
        <v>16</v>
      </c>
      <c r="P10" s="350" t="s">
        <v>21</v>
      </c>
      <c r="Q10" s="351"/>
    </row>
    <row r="11" s="335" customFormat="1" ht="18" customHeight="1" spans="1:18">
      <c r="A11" s="346" t="s">
        <v>1985</v>
      </c>
      <c r="B11" s="347"/>
      <c r="C11" s="34" t="s">
        <v>2009</v>
      </c>
      <c r="D11" s="34"/>
      <c r="E11" s="34"/>
      <c r="F11" s="74" t="s">
        <v>2004</v>
      </c>
      <c r="G11" s="74"/>
      <c r="H11" s="74"/>
      <c r="I11" s="64" t="s">
        <v>2005</v>
      </c>
      <c r="J11" s="66"/>
      <c r="K11" s="64" t="s">
        <v>2006</v>
      </c>
      <c r="L11" s="66"/>
      <c r="M11" s="346" t="s">
        <v>2007</v>
      </c>
      <c r="N11" s="347"/>
      <c r="O11" s="350" t="s">
        <v>18</v>
      </c>
      <c r="P11" s="350" t="s">
        <v>21</v>
      </c>
      <c r="Q11" s="351"/>
    </row>
    <row r="12" s="335" customFormat="1" ht="0.6" customHeight="1" spans="1:18">
      <c r="A12" s="346"/>
      <c r="B12" s="352"/>
      <c r="C12" s="352"/>
      <c r="D12" s="352"/>
      <c r="E12" s="352"/>
      <c r="F12" s="352"/>
      <c r="G12" s="352"/>
      <c r="H12" s="352"/>
      <c r="I12" s="352"/>
      <c r="J12" s="352"/>
      <c r="K12" s="352"/>
      <c r="L12" s="352"/>
      <c r="M12" s="352"/>
      <c r="N12" s="352"/>
      <c r="O12" s="352"/>
      <c r="P12" s="347"/>
      <c r="Q12" s="353"/>
    </row>
    <row r="13" s="335" customFormat="1" ht="39" customHeight="1" spans="1:18">
      <c r="A13" s="34" t="s">
        <v>27</v>
      </c>
      <c r="B13" s="34"/>
      <c r="C13" s="354" t="s">
        <v>2010</v>
      </c>
      <c r="D13" s="354"/>
      <c r="E13" s="354"/>
      <c r="F13" s="354"/>
      <c r="G13" s="354"/>
      <c r="H13" s="354"/>
      <c r="I13" s="354"/>
      <c r="J13" s="354"/>
      <c r="K13" s="354"/>
      <c r="L13" s="354"/>
      <c r="M13" s="354"/>
      <c r="N13" s="354"/>
      <c r="O13" s="354"/>
      <c r="P13" s="354"/>
      <c r="Q13" s="353"/>
    </row>
    <row r="14" s="335" customFormat="1" ht="42" customHeight="1" spans="1:18">
      <c r="A14" s="34" t="s">
        <v>28</v>
      </c>
      <c r="B14" s="34"/>
      <c r="C14" s="354" t="s">
        <v>2011</v>
      </c>
      <c r="D14" s="354"/>
      <c r="E14" s="354"/>
      <c r="F14" s="354"/>
      <c r="G14" s="354"/>
      <c r="H14" s="354"/>
      <c r="I14" s="354"/>
      <c r="J14" s="354"/>
      <c r="K14" s="354"/>
      <c r="L14" s="354"/>
      <c r="M14" s="354"/>
      <c r="N14" s="354"/>
      <c r="O14" s="354"/>
      <c r="P14" s="354"/>
      <c r="Q14" s="353"/>
    </row>
    <row r="15" s="335" customFormat="1" ht="16.15" customHeight="1" spans="1:18">
      <c r="A15" s="346" t="s">
        <v>2012</v>
      </c>
      <c r="B15" s="352"/>
      <c r="C15" s="352"/>
      <c r="D15" s="352"/>
      <c r="E15" s="352"/>
      <c r="F15" s="347"/>
      <c r="G15" s="355" t="s">
        <v>167</v>
      </c>
      <c r="H15" s="356"/>
      <c r="I15" s="357"/>
      <c r="J15" s="358" t="s">
        <v>35</v>
      </c>
      <c r="K15" s="358" t="s">
        <v>36</v>
      </c>
      <c r="L15" s="358" t="s">
        <v>11</v>
      </c>
      <c r="M15" s="358" t="s">
        <v>37</v>
      </c>
      <c r="N15" s="358" t="s">
        <v>13</v>
      </c>
      <c r="O15" s="355" t="s">
        <v>25</v>
      </c>
      <c r="P15" s="357"/>
      <c r="Q15" s="353"/>
    </row>
    <row r="16" s="335" customFormat="1" ht="19" customHeight="1" spans="1:18">
      <c r="A16" s="34" t="s">
        <v>31</v>
      </c>
      <c r="B16" s="34" t="s">
        <v>32</v>
      </c>
      <c r="C16" s="34"/>
      <c r="D16" s="34"/>
      <c r="E16" s="34" t="s">
        <v>33</v>
      </c>
      <c r="F16" s="34"/>
      <c r="G16" s="359"/>
      <c r="H16" s="360"/>
      <c r="I16" s="361"/>
      <c r="J16" s="362"/>
      <c r="K16" s="362"/>
      <c r="L16" s="362"/>
      <c r="M16" s="362"/>
      <c r="N16" s="362"/>
      <c r="O16" s="359"/>
      <c r="P16" s="361"/>
      <c r="Q16" s="353"/>
      <c r="R16" s="338"/>
    </row>
    <row r="17" s="335" customFormat="1" ht="18" customHeight="1" spans="1:18">
      <c r="A17" s="74" t="s">
        <v>837</v>
      </c>
      <c r="B17" s="363" t="s">
        <v>838</v>
      </c>
      <c r="C17" s="363"/>
      <c r="D17" s="363"/>
      <c r="E17" s="363" t="s">
        <v>650</v>
      </c>
      <c r="F17" s="363"/>
      <c r="G17" s="364" t="s">
        <v>2013</v>
      </c>
      <c r="H17" s="364"/>
      <c r="I17" s="364"/>
      <c r="J17" s="363" t="s">
        <v>1989</v>
      </c>
      <c r="K17" s="363" t="s">
        <v>83</v>
      </c>
      <c r="L17" s="363" t="s">
        <v>2014</v>
      </c>
      <c r="M17" s="363" t="s">
        <v>2015</v>
      </c>
      <c r="N17" s="363" t="s">
        <v>2014</v>
      </c>
      <c r="O17" s="365" t="s">
        <v>21</v>
      </c>
      <c r="P17" s="366"/>
      <c r="Q17" s="367"/>
      <c r="R17" s="338"/>
    </row>
    <row r="18" s="335" customFormat="1" ht="18" customHeight="1" spans="1:18">
      <c r="A18" s="74" t="s">
        <v>837</v>
      </c>
      <c r="B18" s="363" t="s">
        <v>838</v>
      </c>
      <c r="C18" s="363"/>
      <c r="D18" s="363"/>
      <c r="E18" s="363" t="s">
        <v>839</v>
      </c>
      <c r="F18" s="363"/>
      <c r="G18" s="364" t="s">
        <v>2013</v>
      </c>
      <c r="H18" s="364"/>
      <c r="I18" s="364"/>
      <c r="J18" s="363" t="s">
        <v>19</v>
      </c>
      <c r="K18" s="363" t="s">
        <v>83</v>
      </c>
      <c r="L18" s="363" t="s">
        <v>2014</v>
      </c>
      <c r="M18" s="363" t="s">
        <v>46</v>
      </c>
      <c r="N18" s="363" t="s">
        <v>2014</v>
      </c>
      <c r="O18" s="365" t="s">
        <v>21</v>
      </c>
      <c r="P18" s="366"/>
      <c r="Q18" s="367"/>
      <c r="R18" s="338"/>
    </row>
    <row r="19" s="335" customFormat="1" ht="18" customHeight="1" spans="1:18">
      <c r="A19" s="74" t="s">
        <v>837</v>
      </c>
      <c r="B19" s="363" t="s">
        <v>838</v>
      </c>
      <c r="C19" s="363"/>
      <c r="D19" s="363"/>
      <c r="E19" s="363" t="s">
        <v>844</v>
      </c>
      <c r="F19" s="363"/>
      <c r="G19" s="364" t="s">
        <v>2013</v>
      </c>
      <c r="H19" s="364"/>
      <c r="I19" s="364"/>
      <c r="J19" s="363" t="s">
        <v>19</v>
      </c>
      <c r="K19" s="363" t="s">
        <v>83</v>
      </c>
      <c r="L19" s="363" t="s">
        <v>2014</v>
      </c>
      <c r="M19" s="363" t="s">
        <v>46</v>
      </c>
      <c r="N19" s="363" t="s">
        <v>2014</v>
      </c>
      <c r="O19" s="365" t="s">
        <v>21</v>
      </c>
      <c r="P19" s="366"/>
      <c r="Q19" s="367"/>
      <c r="R19" s="338"/>
    </row>
    <row r="20" s="335" customFormat="1" ht="18" customHeight="1" spans="1:18">
      <c r="A20" s="74" t="s">
        <v>837</v>
      </c>
      <c r="B20" s="363" t="s">
        <v>838</v>
      </c>
      <c r="C20" s="363"/>
      <c r="D20" s="363"/>
      <c r="E20" s="363" t="s">
        <v>842</v>
      </c>
      <c r="F20" s="363"/>
      <c r="G20" s="364" t="s">
        <v>2013</v>
      </c>
      <c r="H20" s="364"/>
      <c r="I20" s="364"/>
      <c r="J20" s="363" t="s">
        <v>19</v>
      </c>
      <c r="K20" s="363" t="s">
        <v>83</v>
      </c>
      <c r="L20" s="363" t="s">
        <v>2014</v>
      </c>
      <c r="M20" s="363" t="s">
        <v>46</v>
      </c>
      <c r="N20" s="363" t="s">
        <v>2014</v>
      </c>
      <c r="O20" s="365" t="s">
        <v>21</v>
      </c>
      <c r="P20" s="366"/>
      <c r="Q20" s="367"/>
      <c r="R20" s="338"/>
    </row>
    <row r="21" s="335" customFormat="1" ht="18" customHeight="1" spans="1:18">
      <c r="A21" s="74" t="s">
        <v>837</v>
      </c>
      <c r="B21" s="363" t="s">
        <v>845</v>
      </c>
      <c r="C21" s="363"/>
      <c r="D21" s="363"/>
      <c r="E21" s="363" t="s">
        <v>588</v>
      </c>
      <c r="F21" s="363"/>
      <c r="G21" s="364" t="s">
        <v>589</v>
      </c>
      <c r="H21" s="364"/>
      <c r="I21" s="364"/>
      <c r="J21" s="363" t="s">
        <v>58</v>
      </c>
      <c r="K21" s="363" t="s">
        <v>21</v>
      </c>
      <c r="L21" s="363" t="s">
        <v>2014</v>
      </c>
      <c r="M21" s="363" t="s">
        <v>19</v>
      </c>
      <c r="N21" s="363" t="s">
        <v>2016</v>
      </c>
      <c r="O21" s="365" t="s">
        <v>21</v>
      </c>
      <c r="P21" s="366"/>
      <c r="Q21" s="367"/>
      <c r="R21" s="338"/>
    </row>
    <row r="22" s="335" customFormat="1" ht="18" customHeight="1" spans="1:18">
      <c r="A22" s="74" t="s">
        <v>837</v>
      </c>
      <c r="B22" s="363" t="s">
        <v>845</v>
      </c>
      <c r="C22" s="363"/>
      <c r="D22" s="363"/>
      <c r="E22" s="363" t="s">
        <v>846</v>
      </c>
      <c r="F22" s="363"/>
      <c r="G22" s="364" t="s">
        <v>235</v>
      </c>
      <c r="H22" s="364"/>
      <c r="I22" s="364"/>
      <c r="J22" s="363" t="s">
        <v>58</v>
      </c>
      <c r="K22" s="363" t="s">
        <v>21</v>
      </c>
      <c r="L22" s="363" t="s">
        <v>2014</v>
      </c>
      <c r="M22" s="363" t="s">
        <v>19</v>
      </c>
      <c r="N22" s="363" t="s">
        <v>2016</v>
      </c>
      <c r="O22" s="365" t="s">
        <v>21</v>
      </c>
      <c r="P22" s="366"/>
      <c r="Q22" s="367"/>
      <c r="R22" s="338"/>
    </row>
    <row r="23" s="335" customFormat="1" ht="18" customHeight="1" spans="1:18">
      <c r="A23" s="74" t="s">
        <v>837</v>
      </c>
      <c r="B23" s="363" t="s">
        <v>849</v>
      </c>
      <c r="C23" s="363"/>
      <c r="D23" s="363"/>
      <c r="E23" s="363" t="s">
        <v>852</v>
      </c>
      <c r="F23" s="363"/>
      <c r="G23" s="364" t="s">
        <v>626</v>
      </c>
      <c r="H23" s="364"/>
      <c r="I23" s="364"/>
      <c r="J23" s="363" t="s">
        <v>58</v>
      </c>
      <c r="K23" s="363" t="s">
        <v>21</v>
      </c>
      <c r="L23" s="363" t="s">
        <v>2014</v>
      </c>
      <c r="M23" s="363" t="s">
        <v>19</v>
      </c>
      <c r="N23" s="363" t="s">
        <v>2016</v>
      </c>
      <c r="O23" s="365" t="s">
        <v>21</v>
      </c>
      <c r="P23" s="366"/>
      <c r="Q23" s="367"/>
      <c r="R23" s="338"/>
    </row>
    <row r="24" s="335" customFormat="1" ht="18" customHeight="1" spans="1:18">
      <c r="A24" s="74" t="s">
        <v>837</v>
      </c>
      <c r="B24" s="363" t="s">
        <v>849</v>
      </c>
      <c r="C24" s="363"/>
      <c r="D24" s="363"/>
      <c r="E24" s="363" t="s">
        <v>2017</v>
      </c>
      <c r="F24" s="363"/>
      <c r="G24" s="364" t="s">
        <v>1172</v>
      </c>
      <c r="H24" s="364"/>
      <c r="I24" s="364"/>
      <c r="J24" s="363" t="s">
        <v>19</v>
      </c>
      <c r="K24" s="363" t="s">
        <v>83</v>
      </c>
      <c r="L24" s="363" t="s">
        <v>2014</v>
      </c>
      <c r="M24" s="363" t="s">
        <v>46</v>
      </c>
      <c r="N24" s="363" t="s">
        <v>2014</v>
      </c>
      <c r="O24" s="365" t="s">
        <v>21</v>
      </c>
      <c r="P24" s="366"/>
      <c r="Q24" s="367"/>
      <c r="R24" s="338"/>
    </row>
    <row r="25" s="335" customFormat="1" ht="18" customHeight="1" spans="1:18">
      <c r="A25" s="74" t="s">
        <v>837</v>
      </c>
      <c r="B25" s="363" t="s">
        <v>854</v>
      </c>
      <c r="C25" s="363"/>
      <c r="D25" s="363"/>
      <c r="E25" s="363" t="s">
        <v>857</v>
      </c>
      <c r="F25" s="363"/>
      <c r="G25" s="364" t="s">
        <v>626</v>
      </c>
      <c r="H25" s="364"/>
      <c r="I25" s="364"/>
      <c r="J25" s="363" t="s">
        <v>58</v>
      </c>
      <c r="K25" s="363" t="s">
        <v>21</v>
      </c>
      <c r="L25" s="363" t="s">
        <v>2014</v>
      </c>
      <c r="M25" s="363" t="s">
        <v>19</v>
      </c>
      <c r="N25" s="363" t="s">
        <v>2016</v>
      </c>
      <c r="O25" s="365" t="s">
        <v>21</v>
      </c>
      <c r="P25" s="366"/>
      <c r="Q25" s="367"/>
      <c r="R25" s="338"/>
    </row>
    <row r="26" s="335" customFormat="1" ht="18" customHeight="1" spans="1:18">
      <c r="A26" s="74" t="s">
        <v>837</v>
      </c>
      <c r="B26" s="363" t="s">
        <v>854</v>
      </c>
      <c r="C26" s="363"/>
      <c r="D26" s="363"/>
      <c r="E26" s="363" t="s">
        <v>855</v>
      </c>
      <c r="F26" s="363"/>
      <c r="G26" s="364" t="s">
        <v>1172</v>
      </c>
      <c r="H26" s="364"/>
      <c r="I26" s="364"/>
      <c r="J26" s="363" t="s">
        <v>19</v>
      </c>
      <c r="K26" s="363" t="s">
        <v>83</v>
      </c>
      <c r="L26" s="363" t="s">
        <v>2014</v>
      </c>
      <c r="M26" s="363" t="s">
        <v>46</v>
      </c>
      <c r="N26" s="363" t="s">
        <v>2014</v>
      </c>
      <c r="O26" s="365" t="s">
        <v>21</v>
      </c>
      <c r="P26" s="366"/>
      <c r="Q26" s="367"/>
      <c r="R26" s="338"/>
    </row>
    <row r="27" s="335" customFormat="1" ht="18" customHeight="1" spans="1:18">
      <c r="A27" s="74" t="s">
        <v>837</v>
      </c>
      <c r="B27" s="363" t="s">
        <v>858</v>
      </c>
      <c r="C27" s="363"/>
      <c r="D27" s="363"/>
      <c r="E27" s="363" t="s">
        <v>859</v>
      </c>
      <c r="F27" s="363"/>
      <c r="G27" s="364" t="s">
        <v>2013</v>
      </c>
      <c r="H27" s="364"/>
      <c r="I27" s="364"/>
      <c r="J27" s="363" t="s">
        <v>19</v>
      </c>
      <c r="K27" s="363" t="s">
        <v>83</v>
      </c>
      <c r="L27" s="363" t="s">
        <v>2014</v>
      </c>
      <c r="M27" s="363" t="s">
        <v>46</v>
      </c>
      <c r="N27" s="363" t="s">
        <v>2014</v>
      </c>
      <c r="O27" s="365" t="s">
        <v>21</v>
      </c>
      <c r="P27" s="366"/>
      <c r="Q27" s="367"/>
      <c r="R27" s="338"/>
    </row>
    <row r="28" s="335" customFormat="1" ht="18" customHeight="1" spans="1:18">
      <c r="A28" s="74" t="s">
        <v>837</v>
      </c>
      <c r="B28" s="363" t="s">
        <v>861</v>
      </c>
      <c r="C28" s="363"/>
      <c r="D28" s="363"/>
      <c r="E28" s="363" t="s">
        <v>862</v>
      </c>
      <c r="F28" s="363"/>
      <c r="G28" s="364" t="s">
        <v>2018</v>
      </c>
      <c r="H28" s="364"/>
      <c r="I28" s="364"/>
      <c r="J28" s="363" t="s">
        <v>58</v>
      </c>
      <c r="K28" s="363" t="s">
        <v>21</v>
      </c>
      <c r="L28" s="363" t="s">
        <v>2019</v>
      </c>
      <c r="M28" s="363" t="s">
        <v>19</v>
      </c>
      <c r="N28" s="363" t="s">
        <v>2020</v>
      </c>
      <c r="O28" s="365" t="s">
        <v>21</v>
      </c>
      <c r="P28" s="366"/>
      <c r="Q28" s="367"/>
      <c r="R28" s="338"/>
    </row>
    <row r="29" s="335" customFormat="1" ht="18" customHeight="1" spans="1:18">
      <c r="A29" s="74" t="s">
        <v>864</v>
      </c>
      <c r="B29" s="363" t="s">
        <v>48</v>
      </c>
      <c r="C29" s="363"/>
      <c r="D29" s="363"/>
      <c r="E29" s="363" t="s">
        <v>2021</v>
      </c>
      <c r="F29" s="363"/>
      <c r="G29" s="364" t="s">
        <v>1172</v>
      </c>
      <c r="H29" s="364"/>
      <c r="I29" s="364"/>
      <c r="J29" s="363" t="s">
        <v>19</v>
      </c>
      <c r="K29" s="363" t="s">
        <v>83</v>
      </c>
      <c r="L29" s="363" t="s">
        <v>2022</v>
      </c>
      <c r="M29" s="363" t="s">
        <v>46</v>
      </c>
      <c r="N29" s="363" t="s">
        <v>2022</v>
      </c>
      <c r="O29" s="365" t="s">
        <v>21</v>
      </c>
      <c r="P29" s="366"/>
      <c r="Q29" s="367"/>
      <c r="R29" s="338"/>
    </row>
    <row r="30" s="335" customFormat="1" ht="18" customHeight="1" spans="1:18">
      <c r="A30" s="74" t="s">
        <v>864</v>
      </c>
      <c r="B30" s="363" t="s">
        <v>48</v>
      </c>
      <c r="C30" s="363"/>
      <c r="D30" s="363"/>
      <c r="E30" s="363" t="s">
        <v>2023</v>
      </c>
      <c r="F30" s="363"/>
      <c r="G30" s="364" t="s">
        <v>2024</v>
      </c>
      <c r="H30" s="364"/>
      <c r="I30" s="364"/>
      <c r="J30" s="363" t="s">
        <v>44</v>
      </c>
      <c r="K30" s="363" t="s">
        <v>2025</v>
      </c>
      <c r="L30" s="363" t="s">
        <v>2022</v>
      </c>
      <c r="M30" s="363" t="s">
        <v>46</v>
      </c>
      <c r="N30" s="363" t="s">
        <v>2022</v>
      </c>
      <c r="O30" s="365" t="s">
        <v>21</v>
      </c>
      <c r="P30" s="366"/>
      <c r="Q30" s="367"/>
      <c r="R30" s="338"/>
    </row>
    <row r="31" s="335" customFormat="1" ht="18" customHeight="1" spans="1:18">
      <c r="A31" s="74" t="s">
        <v>864</v>
      </c>
      <c r="B31" s="363" t="s">
        <v>55</v>
      </c>
      <c r="C31" s="363"/>
      <c r="D31" s="363"/>
      <c r="E31" s="363" t="s">
        <v>2026</v>
      </c>
      <c r="F31" s="363"/>
      <c r="G31" s="364" t="s">
        <v>1172</v>
      </c>
      <c r="H31" s="364"/>
      <c r="I31" s="364"/>
      <c r="J31" s="363" t="s">
        <v>19</v>
      </c>
      <c r="K31" s="363" t="s">
        <v>83</v>
      </c>
      <c r="L31" s="363" t="s">
        <v>2022</v>
      </c>
      <c r="M31" s="363" t="s">
        <v>46</v>
      </c>
      <c r="N31" s="363" t="s">
        <v>2022</v>
      </c>
      <c r="O31" s="365" t="s">
        <v>21</v>
      </c>
      <c r="P31" s="366"/>
      <c r="Q31" s="367"/>
      <c r="R31" s="338"/>
    </row>
    <row r="32" s="335" customFormat="1" ht="18" customHeight="1" spans="1:18">
      <c r="A32" s="74" t="s">
        <v>864</v>
      </c>
      <c r="B32" s="363" t="s">
        <v>55</v>
      </c>
      <c r="C32" s="363"/>
      <c r="D32" s="363"/>
      <c r="E32" s="363" t="s">
        <v>2027</v>
      </c>
      <c r="F32" s="363"/>
      <c r="G32" s="364" t="s">
        <v>1172</v>
      </c>
      <c r="H32" s="364"/>
      <c r="I32" s="364"/>
      <c r="J32" s="363" t="s">
        <v>19</v>
      </c>
      <c r="K32" s="363" t="s">
        <v>83</v>
      </c>
      <c r="L32" s="363" t="s">
        <v>2022</v>
      </c>
      <c r="M32" s="363" t="s">
        <v>46</v>
      </c>
      <c r="N32" s="363" t="s">
        <v>2022</v>
      </c>
      <c r="O32" s="365" t="s">
        <v>21</v>
      </c>
      <c r="P32" s="366"/>
      <c r="Q32" s="367"/>
      <c r="R32" s="338"/>
    </row>
    <row r="33" s="335" customFormat="1" ht="18" customHeight="1" spans="1:18">
      <c r="A33" s="74" t="s">
        <v>864</v>
      </c>
      <c r="B33" s="363" t="s">
        <v>61</v>
      </c>
      <c r="C33" s="363"/>
      <c r="D33" s="363"/>
      <c r="E33" s="363" t="s">
        <v>2028</v>
      </c>
      <c r="F33" s="363"/>
      <c r="G33" s="364" t="s">
        <v>1172</v>
      </c>
      <c r="H33" s="364"/>
      <c r="I33" s="364"/>
      <c r="J33" s="363" t="s">
        <v>19</v>
      </c>
      <c r="K33" s="363" t="s">
        <v>83</v>
      </c>
      <c r="L33" s="363" t="s">
        <v>2022</v>
      </c>
      <c r="M33" s="363" t="s">
        <v>46</v>
      </c>
      <c r="N33" s="363" t="s">
        <v>2022</v>
      </c>
      <c r="O33" s="365" t="s">
        <v>21</v>
      </c>
      <c r="P33" s="366"/>
      <c r="Q33" s="367"/>
      <c r="R33" s="338"/>
    </row>
    <row r="34" s="335" customFormat="1" ht="18" customHeight="1" spans="1:18">
      <c r="A34" s="74" t="s">
        <v>864</v>
      </c>
      <c r="B34" s="363" t="s">
        <v>61</v>
      </c>
      <c r="C34" s="363"/>
      <c r="D34" s="363"/>
      <c r="E34" s="363" t="s">
        <v>2029</v>
      </c>
      <c r="F34" s="363"/>
      <c r="G34" s="364" t="s">
        <v>1172</v>
      </c>
      <c r="H34" s="364"/>
      <c r="I34" s="364"/>
      <c r="J34" s="363" t="s">
        <v>19</v>
      </c>
      <c r="K34" s="363" t="s">
        <v>83</v>
      </c>
      <c r="L34" s="363" t="s">
        <v>2022</v>
      </c>
      <c r="M34" s="363" t="s">
        <v>46</v>
      </c>
      <c r="N34" s="363" t="s">
        <v>2022</v>
      </c>
      <c r="O34" s="365" t="s">
        <v>21</v>
      </c>
      <c r="P34" s="366"/>
      <c r="Q34" s="367"/>
      <c r="R34" s="338"/>
    </row>
    <row r="35" s="335" customFormat="1" ht="18" customHeight="1" spans="1:18">
      <c r="A35" s="74" t="s">
        <v>864</v>
      </c>
      <c r="B35" s="363" t="s">
        <v>39</v>
      </c>
      <c r="C35" s="363"/>
      <c r="D35" s="363"/>
      <c r="E35" s="363" t="s">
        <v>2030</v>
      </c>
      <c r="F35" s="363"/>
      <c r="G35" s="364" t="s">
        <v>2031</v>
      </c>
      <c r="H35" s="364"/>
      <c r="I35" s="364"/>
      <c r="J35" s="363" t="s">
        <v>2032</v>
      </c>
      <c r="K35" s="363" t="s">
        <v>2033</v>
      </c>
      <c r="L35" s="363" t="s">
        <v>2022</v>
      </c>
      <c r="M35" s="363" t="s">
        <v>46</v>
      </c>
      <c r="N35" s="363" t="s">
        <v>2022</v>
      </c>
      <c r="O35" s="365" t="s">
        <v>21</v>
      </c>
      <c r="P35" s="366"/>
      <c r="Q35" s="367"/>
      <c r="R35" s="338"/>
    </row>
    <row r="36" s="335" customFormat="1" ht="18" customHeight="1" spans="1:18">
      <c r="A36" s="74" t="s">
        <v>864</v>
      </c>
      <c r="B36" s="363" t="s">
        <v>39</v>
      </c>
      <c r="C36" s="363"/>
      <c r="D36" s="363"/>
      <c r="E36" s="363" t="s">
        <v>2034</v>
      </c>
      <c r="F36" s="363"/>
      <c r="G36" s="364" t="s">
        <v>2035</v>
      </c>
      <c r="H36" s="364"/>
      <c r="I36" s="364"/>
      <c r="J36" s="363" t="s">
        <v>58</v>
      </c>
      <c r="K36" s="363" t="s">
        <v>21</v>
      </c>
      <c r="L36" s="363" t="s">
        <v>2022</v>
      </c>
      <c r="M36" s="363" t="s">
        <v>19</v>
      </c>
      <c r="N36" s="363" t="s">
        <v>2036</v>
      </c>
      <c r="O36" s="365" t="s">
        <v>21</v>
      </c>
      <c r="P36" s="366"/>
      <c r="Q36" s="367"/>
      <c r="R36" s="338"/>
    </row>
    <row r="37" s="335" customFormat="1" ht="18" customHeight="1" spans="1:18">
      <c r="A37" s="74" t="s">
        <v>890</v>
      </c>
      <c r="B37" s="363" t="s">
        <v>671</v>
      </c>
      <c r="C37" s="363"/>
      <c r="D37" s="363"/>
      <c r="E37" s="363" t="s">
        <v>2037</v>
      </c>
      <c r="F37" s="363"/>
      <c r="G37" s="364" t="s">
        <v>2038</v>
      </c>
      <c r="H37" s="364"/>
      <c r="I37" s="364"/>
      <c r="J37" s="363" t="s">
        <v>58</v>
      </c>
      <c r="K37" s="363" t="s">
        <v>21</v>
      </c>
      <c r="L37" s="363" t="s">
        <v>2039</v>
      </c>
      <c r="M37" s="363" t="s">
        <v>19</v>
      </c>
      <c r="N37" s="363" t="s">
        <v>2040</v>
      </c>
      <c r="O37" s="365" t="s">
        <v>21</v>
      </c>
      <c r="P37" s="366"/>
      <c r="Q37" s="367"/>
      <c r="R37" s="338"/>
    </row>
    <row r="38" s="335" customFormat="1" ht="18" customHeight="1" spans="1:18">
      <c r="A38" s="74" t="s">
        <v>890</v>
      </c>
      <c r="B38" s="363" t="s">
        <v>671</v>
      </c>
      <c r="C38" s="363"/>
      <c r="D38" s="363"/>
      <c r="E38" s="363" t="s">
        <v>2041</v>
      </c>
      <c r="F38" s="363"/>
      <c r="G38" s="364" t="s">
        <v>2042</v>
      </c>
      <c r="H38" s="364"/>
      <c r="I38" s="364"/>
      <c r="J38" s="363" t="s">
        <v>58</v>
      </c>
      <c r="K38" s="363" t="s">
        <v>21</v>
      </c>
      <c r="L38" s="363" t="s">
        <v>2039</v>
      </c>
      <c r="M38" s="363" t="s">
        <v>19</v>
      </c>
      <c r="N38" s="363" t="s">
        <v>2040</v>
      </c>
      <c r="O38" s="365" t="s">
        <v>21</v>
      </c>
      <c r="P38" s="366"/>
      <c r="Q38" s="367"/>
      <c r="R38" s="338"/>
    </row>
    <row r="39" s="335" customFormat="1" ht="18" customHeight="1" spans="1:18">
      <c r="A39" s="74" t="s">
        <v>890</v>
      </c>
      <c r="B39" s="363" t="s">
        <v>669</v>
      </c>
      <c r="C39" s="363"/>
      <c r="D39" s="363"/>
      <c r="E39" s="363" t="s">
        <v>2043</v>
      </c>
      <c r="F39" s="363"/>
      <c r="G39" s="364" t="s">
        <v>1172</v>
      </c>
      <c r="H39" s="364"/>
      <c r="I39" s="364"/>
      <c r="J39" s="363" t="s">
        <v>19</v>
      </c>
      <c r="K39" s="363" t="s">
        <v>83</v>
      </c>
      <c r="L39" s="363" t="s">
        <v>2039</v>
      </c>
      <c r="M39" s="363" t="s">
        <v>46</v>
      </c>
      <c r="N39" s="363" t="s">
        <v>2039</v>
      </c>
      <c r="O39" s="365" t="s">
        <v>21</v>
      </c>
      <c r="P39" s="366"/>
      <c r="Q39" s="367"/>
      <c r="R39" s="338"/>
    </row>
    <row r="40" s="335" customFormat="1" ht="18" customHeight="1" spans="1:18">
      <c r="A40" s="74" t="s">
        <v>890</v>
      </c>
      <c r="B40" s="363" t="s">
        <v>669</v>
      </c>
      <c r="C40" s="363"/>
      <c r="D40" s="363"/>
      <c r="E40" s="363" t="s">
        <v>2044</v>
      </c>
      <c r="F40" s="363"/>
      <c r="G40" s="364" t="s">
        <v>1172</v>
      </c>
      <c r="H40" s="364"/>
      <c r="I40" s="364"/>
      <c r="J40" s="363" t="s">
        <v>19</v>
      </c>
      <c r="K40" s="363" t="s">
        <v>83</v>
      </c>
      <c r="L40" s="363" t="s">
        <v>2039</v>
      </c>
      <c r="M40" s="363" t="s">
        <v>46</v>
      </c>
      <c r="N40" s="363" t="s">
        <v>2039</v>
      </c>
      <c r="O40" s="365" t="s">
        <v>21</v>
      </c>
      <c r="P40" s="366"/>
      <c r="Q40" s="367"/>
      <c r="R40" s="338"/>
    </row>
    <row r="41" s="335" customFormat="1" ht="18" customHeight="1" spans="1:18">
      <c r="A41" s="74" t="s">
        <v>890</v>
      </c>
      <c r="B41" s="363" t="s">
        <v>674</v>
      </c>
      <c r="C41" s="363"/>
      <c r="D41" s="363"/>
      <c r="E41" s="363" t="s">
        <v>2045</v>
      </c>
      <c r="F41" s="363"/>
      <c r="G41" s="364" t="s">
        <v>1172</v>
      </c>
      <c r="H41" s="364"/>
      <c r="I41" s="364"/>
      <c r="J41" s="363" t="s">
        <v>19</v>
      </c>
      <c r="K41" s="363" t="s">
        <v>83</v>
      </c>
      <c r="L41" s="363" t="s">
        <v>2039</v>
      </c>
      <c r="M41" s="363" t="s">
        <v>46</v>
      </c>
      <c r="N41" s="363" t="s">
        <v>2039</v>
      </c>
      <c r="O41" s="365" t="s">
        <v>21</v>
      </c>
      <c r="P41" s="366"/>
      <c r="Q41" s="367"/>
      <c r="R41" s="338"/>
    </row>
    <row r="42" s="335" customFormat="1" ht="18" customHeight="1" spans="1:18">
      <c r="A42" s="74" t="s">
        <v>890</v>
      </c>
      <c r="B42" s="363" t="s">
        <v>674</v>
      </c>
      <c r="C42" s="363"/>
      <c r="D42" s="363"/>
      <c r="E42" s="363" t="s">
        <v>2046</v>
      </c>
      <c r="F42" s="363"/>
      <c r="G42" s="364" t="s">
        <v>2047</v>
      </c>
      <c r="H42" s="364"/>
      <c r="I42" s="364"/>
      <c r="J42" s="363" t="s">
        <v>19</v>
      </c>
      <c r="K42" s="363" t="s">
        <v>2048</v>
      </c>
      <c r="L42" s="363" t="s">
        <v>2039</v>
      </c>
      <c r="M42" s="363" t="s">
        <v>46</v>
      </c>
      <c r="N42" s="363" t="s">
        <v>2039</v>
      </c>
      <c r="O42" s="365" t="s">
        <v>21</v>
      </c>
      <c r="P42" s="366"/>
      <c r="Q42" s="367"/>
      <c r="R42" s="338"/>
    </row>
    <row r="43" s="335" customFormat="1" ht="18" customHeight="1" spans="1:18">
      <c r="A43" s="74" t="s">
        <v>890</v>
      </c>
      <c r="B43" s="363" t="s">
        <v>519</v>
      </c>
      <c r="C43" s="363"/>
      <c r="D43" s="363"/>
      <c r="E43" s="363" t="s">
        <v>2049</v>
      </c>
      <c r="F43" s="363"/>
      <c r="G43" s="364" t="s">
        <v>1172</v>
      </c>
      <c r="H43" s="364"/>
      <c r="I43" s="364"/>
      <c r="J43" s="363" t="s">
        <v>19</v>
      </c>
      <c r="K43" s="363" t="s">
        <v>83</v>
      </c>
      <c r="L43" s="363" t="s">
        <v>2050</v>
      </c>
      <c r="M43" s="363" t="s">
        <v>46</v>
      </c>
      <c r="N43" s="363" t="s">
        <v>2050</v>
      </c>
      <c r="O43" s="365" t="s">
        <v>21</v>
      </c>
      <c r="P43" s="366"/>
      <c r="Q43" s="367"/>
      <c r="R43" s="338"/>
    </row>
    <row r="44" s="335" customFormat="1" ht="18" customHeight="1" spans="1:18">
      <c r="A44" s="74" t="s">
        <v>904</v>
      </c>
      <c r="B44" s="363" t="s">
        <v>905</v>
      </c>
      <c r="C44" s="363"/>
      <c r="D44" s="363"/>
      <c r="E44" s="363" t="s">
        <v>906</v>
      </c>
      <c r="F44" s="363"/>
      <c r="G44" s="364" t="s">
        <v>2051</v>
      </c>
      <c r="H44" s="364"/>
      <c r="I44" s="364"/>
      <c r="J44" s="363" t="s">
        <v>58</v>
      </c>
      <c r="K44" s="363" t="s">
        <v>21</v>
      </c>
      <c r="L44" s="363" t="s">
        <v>1586</v>
      </c>
      <c r="M44" s="363" t="s">
        <v>19</v>
      </c>
      <c r="N44" s="363" t="s">
        <v>2052</v>
      </c>
      <c r="O44" s="365" t="s">
        <v>21</v>
      </c>
      <c r="P44" s="366"/>
      <c r="Q44" s="367"/>
      <c r="R44" s="338"/>
    </row>
    <row r="45" s="335" customFormat="1" ht="18" customHeight="1" spans="1:18">
      <c r="A45" s="74" t="s">
        <v>904</v>
      </c>
      <c r="B45" s="363" t="s">
        <v>908</v>
      </c>
      <c r="C45" s="363"/>
      <c r="D45" s="363"/>
      <c r="E45" s="363" t="s">
        <v>909</v>
      </c>
      <c r="F45" s="363"/>
      <c r="G45" s="364" t="s">
        <v>1172</v>
      </c>
      <c r="H45" s="364"/>
      <c r="I45" s="364"/>
      <c r="J45" s="363" t="s">
        <v>19</v>
      </c>
      <c r="K45" s="363" t="s">
        <v>83</v>
      </c>
      <c r="L45" s="363" t="s">
        <v>1586</v>
      </c>
      <c r="M45" s="363" t="s">
        <v>46</v>
      </c>
      <c r="N45" s="363" t="s">
        <v>1586</v>
      </c>
      <c r="O45" s="365" t="s">
        <v>21</v>
      </c>
      <c r="P45" s="366"/>
      <c r="Q45" s="367"/>
      <c r="R45" s="338"/>
    </row>
    <row r="46" s="335" customFormat="1" ht="18" customHeight="1" spans="1:18">
      <c r="A46" s="74" t="s">
        <v>904</v>
      </c>
      <c r="B46" s="363" t="s">
        <v>910</v>
      </c>
      <c r="C46" s="363"/>
      <c r="D46" s="363"/>
      <c r="E46" s="363" t="s">
        <v>911</v>
      </c>
      <c r="F46" s="363"/>
      <c r="G46" s="364" t="s">
        <v>2053</v>
      </c>
      <c r="H46" s="364"/>
      <c r="I46" s="364"/>
      <c r="J46" s="363" t="s">
        <v>58</v>
      </c>
      <c r="K46" s="363" t="s">
        <v>21</v>
      </c>
      <c r="L46" s="363" t="s">
        <v>1586</v>
      </c>
      <c r="M46" s="363" t="s">
        <v>19</v>
      </c>
      <c r="N46" s="363" t="s">
        <v>2052</v>
      </c>
      <c r="O46" s="365" t="s">
        <v>21</v>
      </c>
      <c r="P46" s="366"/>
      <c r="Q46" s="367"/>
      <c r="R46" s="338"/>
    </row>
    <row r="47" s="335" customFormat="1" ht="18" customHeight="1" spans="1:18">
      <c r="A47" s="74" t="s">
        <v>904</v>
      </c>
      <c r="B47" s="363" t="s">
        <v>913</v>
      </c>
      <c r="C47" s="363"/>
      <c r="D47" s="363"/>
      <c r="E47" s="363" t="s">
        <v>914</v>
      </c>
      <c r="F47" s="363"/>
      <c r="G47" s="364" t="s">
        <v>2051</v>
      </c>
      <c r="H47" s="364"/>
      <c r="I47" s="364"/>
      <c r="J47" s="363" t="s">
        <v>58</v>
      </c>
      <c r="K47" s="363" t="s">
        <v>21</v>
      </c>
      <c r="L47" s="363" t="s">
        <v>1586</v>
      </c>
      <c r="M47" s="363" t="s">
        <v>19</v>
      </c>
      <c r="N47" s="363" t="s">
        <v>2052</v>
      </c>
      <c r="O47" s="365" t="s">
        <v>21</v>
      </c>
      <c r="P47" s="366"/>
      <c r="Q47" s="367"/>
      <c r="R47" s="338"/>
    </row>
    <row r="48" s="335" customFormat="1" ht="18" customHeight="1" spans="1:18">
      <c r="A48" s="365"/>
      <c r="B48" s="368"/>
      <c r="C48" s="368"/>
      <c r="D48" s="368"/>
      <c r="E48" s="368"/>
      <c r="F48" s="368"/>
      <c r="G48" s="368"/>
      <c r="H48" s="368"/>
      <c r="I48" s="368"/>
      <c r="J48" s="368"/>
      <c r="K48" s="368"/>
      <c r="L48" s="368"/>
      <c r="M48" s="368"/>
      <c r="N48" s="368"/>
      <c r="O48" s="368"/>
      <c r="P48" s="366"/>
      <c r="Q48" s="367"/>
      <c r="R48" s="338"/>
    </row>
    <row r="49" s="335" customFormat="1" ht="18" customHeight="1" spans="1:18">
      <c r="A49" s="34" t="s">
        <v>84</v>
      </c>
      <c r="B49" s="34"/>
      <c r="C49" s="34"/>
      <c r="D49" s="34"/>
      <c r="E49" s="34"/>
      <c r="F49" s="34"/>
      <c r="G49" s="34"/>
      <c r="H49" s="34"/>
      <c r="I49" s="34"/>
      <c r="J49" s="34"/>
      <c r="K49" s="34"/>
      <c r="L49" s="369">
        <v>100</v>
      </c>
      <c r="M49" s="369"/>
      <c r="N49" s="363" t="s">
        <v>2054</v>
      </c>
      <c r="O49" s="370"/>
      <c r="P49" s="371"/>
      <c r="Q49" s="372"/>
      <c r="R49" s="338"/>
    </row>
    <row r="50" s="335" customFormat="1" ht="33" customHeight="1" spans="1:18">
      <c r="A50" s="373" t="s">
        <v>2055</v>
      </c>
      <c r="B50" s="374"/>
      <c r="C50" s="374"/>
      <c r="D50" s="374"/>
      <c r="E50" s="374"/>
      <c r="F50" s="374"/>
      <c r="G50" s="374"/>
      <c r="H50" s="374"/>
      <c r="I50" s="374"/>
      <c r="J50" s="374"/>
      <c r="K50" s="374"/>
      <c r="L50" s="374"/>
      <c r="M50" s="374"/>
      <c r="N50" s="374"/>
      <c r="O50" s="374"/>
      <c r="P50" s="375"/>
      <c r="Q50" s="376"/>
      <c r="R50" s="338"/>
    </row>
    <row r="51" s="335" customFormat="1" ht="21.75" customHeight="1" spans="1:18">
      <c r="A51" s="377" t="s">
        <v>2056</v>
      </c>
      <c r="B51" s="377"/>
      <c r="C51" s="377"/>
      <c r="D51" s="377"/>
      <c r="E51" s="377"/>
      <c r="F51" s="377"/>
      <c r="G51" s="377"/>
      <c r="H51" s="377"/>
      <c r="I51" s="377"/>
      <c r="J51" s="377"/>
      <c r="K51" s="377"/>
      <c r="L51" s="377"/>
      <c r="M51" s="377"/>
      <c r="N51" s="377"/>
      <c r="O51" s="377"/>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A5:B11"/>
    <mergeCell ref="G15:I16"/>
    <mergeCell ref="O15:P16"/>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zoomScale="72" zoomScaleNormal="72" zoomScaleSheetLayoutView="72" workbookViewId="0">
      <selection activeCell="C3" sqref="C3:N3"/>
    </sheetView>
  </sheetViews>
  <sheetFormatPr defaultColWidth="8.875" defaultRowHeight="14.25"/>
  <cols>
    <col min="1" max="1" width="8.875" style="879"/>
    <col min="2" max="5" width="7.5" style="879" customWidth="1"/>
    <col min="6" max="6" width="25.5" style="879" customWidth="1"/>
    <col min="7" max="7" width="7.625" style="879" customWidth="1"/>
    <col min="8" max="8" width="13" style="879" customWidth="1"/>
    <col min="9" max="9" width="12.5" style="879" customWidth="1"/>
    <col min="10" max="10" width="6.625" style="879" customWidth="1"/>
    <col min="11" max="11" width="8.875" style="879" customWidth="1"/>
    <col min="12" max="12" width="14.375" style="879" customWidth="1"/>
    <col min="13" max="13" width="10.75" style="880" customWidth="1"/>
    <col min="14" max="14" width="16.875" style="879" customWidth="1"/>
    <col min="15" max="16384" width="8.875" style="879"/>
  </cols>
  <sheetData>
    <row r="1" ht="39" customHeight="1" spans="1:14">
      <c r="A1" s="881" t="s">
        <v>0</v>
      </c>
      <c r="B1" s="881"/>
      <c r="C1" s="881"/>
      <c r="D1" s="881"/>
      <c r="E1" s="881"/>
      <c r="F1" s="881"/>
      <c r="G1" s="881"/>
      <c r="H1" s="881"/>
      <c r="I1" s="881"/>
      <c r="J1" s="881"/>
      <c r="K1" s="881"/>
      <c r="L1" s="881"/>
      <c r="M1" s="881"/>
      <c r="N1" s="881"/>
    </row>
    <row r="2" ht="15" customHeight="1" spans="1:14">
      <c r="A2" s="881" t="s">
        <v>1</v>
      </c>
      <c r="B2" s="881"/>
      <c r="C2" s="881"/>
      <c r="D2" s="881"/>
      <c r="E2" s="881"/>
      <c r="F2" s="881"/>
      <c r="G2" s="881"/>
      <c r="H2" s="881"/>
      <c r="I2" s="881"/>
      <c r="J2" s="881"/>
      <c r="K2" s="881"/>
      <c r="L2" s="881"/>
      <c r="M2" s="881"/>
      <c r="N2" s="881"/>
    </row>
    <row r="3" ht="27.95" customHeight="1" spans="1:14">
      <c r="A3" s="882" t="s">
        <v>2</v>
      </c>
      <c r="B3" s="882"/>
      <c r="C3" s="883" t="s">
        <v>310</v>
      </c>
      <c r="D3" s="883"/>
      <c r="E3" s="883"/>
      <c r="F3" s="883"/>
      <c r="G3" s="883"/>
      <c r="H3" s="883"/>
      <c r="I3" s="883"/>
      <c r="J3" s="883"/>
      <c r="K3" s="883"/>
      <c r="L3" s="883"/>
      <c r="M3" s="883"/>
      <c r="N3" s="883"/>
    </row>
    <row r="4" ht="27.95" customHeight="1" spans="1:14">
      <c r="A4" s="882" t="s">
        <v>4</v>
      </c>
      <c r="B4" s="882"/>
      <c r="C4" s="883" t="s">
        <v>5</v>
      </c>
      <c r="D4" s="883"/>
      <c r="E4" s="883"/>
      <c r="F4" s="883"/>
      <c r="G4" s="883"/>
      <c r="H4" s="883"/>
      <c r="I4" s="882" t="s">
        <v>6</v>
      </c>
      <c r="J4" s="882"/>
      <c r="K4" s="882" t="s">
        <v>7</v>
      </c>
      <c r="L4" s="882"/>
      <c r="M4" s="882"/>
      <c r="N4" s="882"/>
    </row>
    <row r="5" ht="27.95" customHeight="1" spans="1:14">
      <c r="A5" s="882"/>
      <c r="B5" s="882"/>
      <c r="C5" s="882"/>
      <c r="D5" s="882"/>
      <c r="E5" s="882" t="s">
        <v>8</v>
      </c>
      <c r="F5" s="882"/>
      <c r="G5" s="882" t="s">
        <v>9</v>
      </c>
      <c r="H5" s="882"/>
      <c r="I5" s="882" t="s">
        <v>10</v>
      </c>
      <c r="J5" s="882"/>
      <c r="K5" s="882" t="s">
        <v>11</v>
      </c>
      <c r="L5" s="882" t="s">
        <v>12</v>
      </c>
      <c r="M5" s="884" t="s">
        <v>13</v>
      </c>
      <c r="N5" s="884"/>
    </row>
    <row r="6" ht="27.95" customHeight="1" spans="1:14">
      <c r="A6" s="884" t="s">
        <v>14</v>
      </c>
      <c r="B6" s="884"/>
      <c r="C6" s="882" t="s">
        <v>15</v>
      </c>
      <c r="D6" s="882"/>
      <c r="E6" s="882" t="s">
        <v>16</v>
      </c>
      <c r="F6" s="882"/>
      <c r="G6" s="882" t="s">
        <v>311</v>
      </c>
      <c r="H6" s="882"/>
      <c r="I6" s="882" t="s">
        <v>311</v>
      </c>
      <c r="J6" s="882"/>
      <c r="K6" s="882" t="s">
        <v>18</v>
      </c>
      <c r="L6" s="885" t="s">
        <v>19</v>
      </c>
      <c r="M6" s="886" t="s">
        <v>18</v>
      </c>
      <c r="N6" s="886"/>
    </row>
    <row r="7" ht="27.95" customHeight="1" spans="1:14">
      <c r="A7" s="884" t="s">
        <v>14</v>
      </c>
      <c r="B7" s="884"/>
      <c r="C7" s="882" t="s">
        <v>20</v>
      </c>
      <c r="D7" s="882"/>
      <c r="E7" s="882" t="s">
        <v>21</v>
      </c>
      <c r="F7" s="882"/>
      <c r="G7" s="882" t="s">
        <v>311</v>
      </c>
      <c r="H7" s="882"/>
      <c r="I7" s="882" t="s">
        <v>311</v>
      </c>
      <c r="J7" s="882"/>
      <c r="K7" s="882" t="s">
        <v>22</v>
      </c>
      <c r="L7" s="885" t="s">
        <v>19</v>
      </c>
      <c r="M7" s="886" t="s">
        <v>18</v>
      </c>
      <c r="N7" s="886"/>
    </row>
    <row r="8" ht="27.95" customHeight="1" spans="1:14">
      <c r="A8" s="884" t="s">
        <v>14</v>
      </c>
      <c r="B8" s="884"/>
      <c r="C8" s="882" t="s">
        <v>23</v>
      </c>
      <c r="D8" s="882"/>
      <c r="E8" s="882" t="s">
        <v>21</v>
      </c>
      <c r="F8" s="882"/>
      <c r="G8" s="882" t="s">
        <v>16</v>
      </c>
      <c r="H8" s="882"/>
      <c r="I8" s="882" t="s">
        <v>16</v>
      </c>
      <c r="J8" s="882"/>
      <c r="K8" s="882" t="s">
        <v>22</v>
      </c>
      <c r="L8" s="885" t="s">
        <v>16</v>
      </c>
      <c r="M8" s="886" t="s">
        <v>16</v>
      </c>
      <c r="N8" s="886"/>
    </row>
    <row r="9" ht="27.95" customHeight="1" spans="1:14">
      <c r="A9" s="884" t="s">
        <v>14</v>
      </c>
      <c r="B9" s="884"/>
      <c r="C9" s="882" t="s">
        <v>24</v>
      </c>
      <c r="D9" s="882"/>
      <c r="E9" s="882" t="s">
        <v>21</v>
      </c>
      <c r="F9" s="882"/>
      <c r="G9" s="882" t="s">
        <v>16</v>
      </c>
      <c r="H9" s="882"/>
      <c r="I9" s="882" t="s">
        <v>16</v>
      </c>
      <c r="J9" s="882"/>
      <c r="K9" s="882" t="s">
        <v>22</v>
      </c>
      <c r="L9" s="885" t="s">
        <v>16</v>
      </c>
      <c r="M9" s="886" t="s">
        <v>16</v>
      </c>
      <c r="N9" s="886"/>
    </row>
    <row r="10" ht="27.95" customHeight="1" spans="1:14">
      <c r="A10" s="884"/>
      <c r="B10" s="884"/>
      <c r="C10" s="884"/>
      <c r="D10" s="884"/>
      <c r="E10" s="884"/>
      <c r="F10" s="884"/>
      <c r="G10" s="884"/>
      <c r="H10" s="884"/>
      <c r="I10" s="884"/>
      <c r="J10" s="884"/>
      <c r="K10" s="884"/>
      <c r="L10" s="884"/>
      <c r="M10" s="884"/>
      <c r="N10" s="884"/>
    </row>
    <row r="11" ht="27.95" customHeight="1" spans="1:14">
      <c r="A11" s="884" t="s">
        <v>25</v>
      </c>
      <c r="B11" s="884"/>
      <c r="C11" s="884" t="s">
        <v>21</v>
      </c>
      <c r="D11" s="884"/>
      <c r="E11" s="884"/>
      <c r="F11" s="884"/>
      <c r="G11" s="884"/>
      <c r="H11" s="884"/>
      <c r="I11" s="884"/>
      <c r="J11" s="884"/>
      <c r="K11" s="884"/>
      <c r="L11" s="884"/>
      <c r="M11" s="884"/>
      <c r="N11" s="884"/>
    </row>
    <row r="12" ht="27.95" customHeight="1" spans="1:14">
      <c r="A12" s="882" t="s">
        <v>26</v>
      </c>
      <c r="B12" s="882"/>
      <c r="C12" s="882" t="s">
        <v>27</v>
      </c>
      <c r="D12" s="882"/>
      <c r="E12" s="882"/>
      <c r="F12" s="882"/>
      <c r="G12" s="882"/>
      <c r="H12" s="882"/>
      <c r="I12" s="882" t="s">
        <v>28</v>
      </c>
      <c r="J12" s="882"/>
      <c r="K12" s="882"/>
      <c r="L12" s="882"/>
      <c r="M12" s="882"/>
      <c r="N12" s="882"/>
    </row>
    <row r="13" ht="87.95" customHeight="1" spans="1:14">
      <c r="A13" s="882"/>
      <c r="B13" s="882"/>
      <c r="C13" s="887" t="s">
        <v>312</v>
      </c>
      <c r="D13" s="887"/>
      <c r="E13" s="887"/>
      <c r="F13" s="887"/>
      <c r="G13" s="887"/>
      <c r="H13" s="887"/>
      <c r="I13" s="887" t="s">
        <v>313</v>
      </c>
      <c r="J13" s="887"/>
      <c r="K13" s="887"/>
      <c r="L13" s="887"/>
      <c r="M13" s="887"/>
      <c r="N13" s="887"/>
    </row>
    <row r="14" ht="27.95" customHeight="1" spans="1:14">
      <c r="A14" s="882"/>
      <c r="B14" s="882" t="s">
        <v>31</v>
      </c>
      <c r="C14" s="882"/>
      <c r="D14" s="882" t="s">
        <v>32</v>
      </c>
      <c r="E14" s="882"/>
      <c r="F14" s="882" t="s">
        <v>33</v>
      </c>
      <c r="G14" s="882"/>
      <c r="H14" s="882" t="s">
        <v>34</v>
      </c>
      <c r="I14" s="882" t="s">
        <v>35</v>
      </c>
      <c r="J14" s="882" t="s">
        <v>11</v>
      </c>
      <c r="K14" s="882" t="s">
        <v>36</v>
      </c>
      <c r="L14" s="882" t="s">
        <v>37</v>
      </c>
      <c r="M14" s="884" t="s">
        <v>13</v>
      </c>
      <c r="N14" s="884" t="s">
        <v>25</v>
      </c>
    </row>
    <row r="15" ht="27.95" customHeight="1" spans="1:14">
      <c r="A15" s="888" t="s">
        <v>38</v>
      </c>
      <c r="B15" s="884" t="s">
        <v>39</v>
      </c>
      <c r="C15" s="884"/>
      <c r="D15" s="884" t="s">
        <v>180</v>
      </c>
      <c r="E15" s="884"/>
      <c r="F15" s="884" t="s">
        <v>229</v>
      </c>
      <c r="G15" s="884"/>
      <c r="H15" s="884" t="s">
        <v>314</v>
      </c>
      <c r="I15" s="884" t="s">
        <v>58</v>
      </c>
      <c r="J15" s="884" t="s">
        <v>18</v>
      </c>
      <c r="K15" s="884" t="s">
        <v>21</v>
      </c>
      <c r="L15" s="884" t="s">
        <v>59</v>
      </c>
      <c r="M15" s="886" t="s">
        <v>60</v>
      </c>
      <c r="N15" s="884" t="s">
        <v>21</v>
      </c>
    </row>
    <row r="16" ht="27.95" customHeight="1" spans="1:14">
      <c r="A16" s="888" t="s">
        <v>38</v>
      </c>
      <c r="B16" s="884" t="s">
        <v>39</v>
      </c>
      <c r="C16" s="884"/>
      <c r="D16" s="884" t="s">
        <v>183</v>
      </c>
      <c r="E16" s="884"/>
      <c r="F16" s="884" t="s">
        <v>315</v>
      </c>
      <c r="G16" s="884"/>
      <c r="H16" s="884" t="s">
        <v>316</v>
      </c>
      <c r="I16" s="884" t="s">
        <v>19</v>
      </c>
      <c r="J16" s="884" t="s">
        <v>18</v>
      </c>
      <c r="K16" s="884" t="s">
        <v>83</v>
      </c>
      <c r="L16" s="884" t="s">
        <v>46</v>
      </c>
      <c r="M16" s="886" t="s">
        <v>18</v>
      </c>
      <c r="N16" s="884" t="s">
        <v>21</v>
      </c>
    </row>
    <row r="17" ht="27.95" customHeight="1" spans="1:14">
      <c r="A17" s="888" t="s">
        <v>38</v>
      </c>
      <c r="B17" s="884" t="s">
        <v>47</v>
      </c>
      <c r="C17" s="884"/>
      <c r="D17" s="884" t="s">
        <v>48</v>
      </c>
      <c r="E17" s="884"/>
      <c r="F17" s="884" t="s">
        <v>317</v>
      </c>
      <c r="G17" s="884"/>
      <c r="H17" s="884" t="s">
        <v>318</v>
      </c>
      <c r="I17" s="884" t="s">
        <v>319</v>
      </c>
      <c r="J17" s="884" t="s">
        <v>68</v>
      </c>
      <c r="K17" s="884" t="s">
        <v>320</v>
      </c>
      <c r="L17" s="884" t="s">
        <v>46</v>
      </c>
      <c r="M17" s="886" t="s">
        <v>68</v>
      </c>
      <c r="N17" s="884" t="s">
        <v>21</v>
      </c>
    </row>
    <row r="18" ht="27.95" customHeight="1" spans="1:14">
      <c r="A18" s="888" t="s">
        <v>38</v>
      </c>
      <c r="B18" s="884" t="s">
        <v>47</v>
      </c>
      <c r="C18" s="884"/>
      <c r="D18" s="884" t="s">
        <v>48</v>
      </c>
      <c r="E18" s="884"/>
      <c r="F18" s="884" t="s">
        <v>321</v>
      </c>
      <c r="G18" s="884"/>
      <c r="H18" s="884" t="s">
        <v>322</v>
      </c>
      <c r="I18" s="884" t="s">
        <v>323</v>
      </c>
      <c r="J18" s="884" t="s">
        <v>68</v>
      </c>
      <c r="K18" s="884" t="s">
        <v>324</v>
      </c>
      <c r="L18" s="884" t="s">
        <v>46</v>
      </c>
      <c r="M18" s="886" t="s">
        <v>68</v>
      </c>
      <c r="N18" s="884" t="s">
        <v>21</v>
      </c>
    </row>
    <row r="19" ht="27.95" customHeight="1" spans="1:14">
      <c r="A19" s="888" t="s">
        <v>38</v>
      </c>
      <c r="B19" s="884" t="s">
        <v>47</v>
      </c>
      <c r="C19" s="884"/>
      <c r="D19" s="884" t="s">
        <v>48</v>
      </c>
      <c r="E19" s="884"/>
      <c r="F19" s="884" t="s">
        <v>325</v>
      </c>
      <c r="G19" s="884"/>
      <c r="H19" s="884" t="s">
        <v>326</v>
      </c>
      <c r="I19" s="884" t="s">
        <v>44</v>
      </c>
      <c r="J19" s="884" t="s">
        <v>68</v>
      </c>
      <c r="K19" s="884" t="s">
        <v>327</v>
      </c>
      <c r="L19" s="884" t="s">
        <v>46</v>
      </c>
      <c r="M19" s="886" t="s">
        <v>68</v>
      </c>
      <c r="N19" s="884" t="s">
        <v>21</v>
      </c>
    </row>
    <row r="20" ht="27.95" customHeight="1" spans="1:14">
      <c r="A20" s="888" t="s">
        <v>38</v>
      </c>
      <c r="B20" s="884" t="s">
        <v>47</v>
      </c>
      <c r="C20" s="884"/>
      <c r="D20" s="884" t="s">
        <v>55</v>
      </c>
      <c r="E20" s="884"/>
      <c r="F20" s="884" t="s">
        <v>328</v>
      </c>
      <c r="G20" s="884"/>
      <c r="H20" s="884" t="s">
        <v>316</v>
      </c>
      <c r="I20" s="884" t="s">
        <v>19</v>
      </c>
      <c r="J20" s="884" t="s">
        <v>68</v>
      </c>
      <c r="K20" s="884" t="s">
        <v>83</v>
      </c>
      <c r="L20" s="884" t="s">
        <v>46</v>
      </c>
      <c r="M20" s="886" t="s">
        <v>68</v>
      </c>
      <c r="N20" s="884" t="s">
        <v>21</v>
      </c>
    </row>
    <row r="21" ht="27.95" customHeight="1" spans="1:14">
      <c r="A21" s="888" t="s">
        <v>38</v>
      </c>
      <c r="B21" s="884" t="s">
        <v>47</v>
      </c>
      <c r="C21" s="884"/>
      <c r="D21" s="884" t="s">
        <v>55</v>
      </c>
      <c r="E21" s="884"/>
      <c r="F21" s="884" t="s">
        <v>329</v>
      </c>
      <c r="G21" s="884"/>
      <c r="H21" s="884" t="s">
        <v>330</v>
      </c>
      <c r="I21" s="884" t="s">
        <v>331</v>
      </c>
      <c r="J21" s="884" t="s">
        <v>68</v>
      </c>
      <c r="K21" s="884" t="s">
        <v>83</v>
      </c>
      <c r="L21" s="884" t="s">
        <v>46</v>
      </c>
      <c r="M21" s="886" t="s">
        <v>68</v>
      </c>
      <c r="N21" s="884" t="s">
        <v>21</v>
      </c>
    </row>
    <row r="22" ht="27.95" customHeight="1" spans="1:14">
      <c r="A22" s="888" t="s">
        <v>38</v>
      </c>
      <c r="B22" s="884" t="s">
        <v>47</v>
      </c>
      <c r="C22" s="884"/>
      <c r="D22" s="884" t="s">
        <v>61</v>
      </c>
      <c r="E22" s="884"/>
      <c r="F22" s="884" t="s">
        <v>332</v>
      </c>
      <c r="G22" s="884"/>
      <c r="H22" s="884" t="s">
        <v>316</v>
      </c>
      <c r="I22" s="884" t="s">
        <v>19</v>
      </c>
      <c r="J22" s="884" t="s">
        <v>333</v>
      </c>
      <c r="K22" s="884" t="s">
        <v>83</v>
      </c>
      <c r="L22" s="884" t="s">
        <v>46</v>
      </c>
      <c r="M22" s="886" t="s">
        <v>333</v>
      </c>
      <c r="N22" s="884" t="s">
        <v>21</v>
      </c>
    </row>
    <row r="23" ht="27.95" customHeight="1" spans="1:14">
      <c r="A23" s="888" t="s">
        <v>38</v>
      </c>
      <c r="B23" s="884" t="s">
        <v>64</v>
      </c>
      <c r="C23" s="884"/>
      <c r="D23" s="884" t="s">
        <v>65</v>
      </c>
      <c r="E23" s="884"/>
      <c r="F23" s="884" t="s">
        <v>334</v>
      </c>
      <c r="G23" s="884"/>
      <c r="H23" s="884" t="s">
        <v>335</v>
      </c>
      <c r="I23" s="884" t="s">
        <v>336</v>
      </c>
      <c r="J23" s="884" t="s">
        <v>18</v>
      </c>
      <c r="K23" s="884" t="s">
        <v>83</v>
      </c>
      <c r="L23" s="884" t="s">
        <v>46</v>
      </c>
      <c r="M23" s="886" t="s">
        <v>18</v>
      </c>
      <c r="N23" s="884" t="s">
        <v>21</v>
      </c>
    </row>
    <row r="24" ht="27.95" customHeight="1" spans="1:14">
      <c r="A24" s="888" t="s">
        <v>38</v>
      </c>
      <c r="B24" s="884" t="s">
        <v>64</v>
      </c>
      <c r="C24" s="884"/>
      <c r="D24" s="884" t="s">
        <v>70</v>
      </c>
      <c r="E24" s="884"/>
      <c r="F24" s="884" t="s">
        <v>337</v>
      </c>
      <c r="G24" s="884"/>
      <c r="H24" s="884" t="s">
        <v>338</v>
      </c>
      <c r="I24" s="884" t="s">
        <v>58</v>
      </c>
      <c r="J24" s="884" t="s">
        <v>18</v>
      </c>
      <c r="K24" s="884" t="s">
        <v>21</v>
      </c>
      <c r="L24" s="884" t="s">
        <v>59</v>
      </c>
      <c r="M24" s="886" t="s">
        <v>60</v>
      </c>
      <c r="N24" s="884" t="s">
        <v>21</v>
      </c>
    </row>
    <row r="25" ht="27.95" customHeight="1" spans="1:14">
      <c r="A25" s="888" t="s">
        <v>38</v>
      </c>
      <c r="B25" s="884" t="s">
        <v>78</v>
      </c>
      <c r="C25" s="884"/>
      <c r="D25" s="884" t="s">
        <v>79</v>
      </c>
      <c r="E25" s="884"/>
      <c r="F25" s="884" t="s">
        <v>339</v>
      </c>
      <c r="G25" s="884"/>
      <c r="H25" s="884" t="s">
        <v>335</v>
      </c>
      <c r="I25" s="884" t="s">
        <v>336</v>
      </c>
      <c r="J25" s="884" t="s">
        <v>18</v>
      </c>
      <c r="K25" s="884" t="s">
        <v>83</v>
      </c>
      <c r="L25" s="884" t="s">
        <v>46</v>
      </c>
      <c r="M25" s="886" t="s">
        <v>18</v>
      </c>
      <c r="N25" s="884" t="s">
        <v>21</v>
      </c>
    </row>
    <row r="26" ht="18" hidden="1" customHeight="1" spans="1:14">
      <c r="A26" s="888"/>
      <c r="B26" s="888"/>
      <c r="C26" s="888"/>
      <c r="D26" s="888"/>
      <c r="E26" s="888"/>
      <c r="F26" s="888"/>
      <c r="G26" s="888"/>
      <c r="H26" s="888"/>
      <c r="I26" s="888"/>
      <c r="J26" s="888"/>
      <c r="K26" s="888"/>
      <c r="L26" s="888"/>
      <c r="M26" s="888"/>
      <c r="N26" s="888"/>
    </row>
    <row r="27" ht="27.95" customHeight="1" spans="1:14">
      <c r="A27" s="889" t="s">
        <v>84</v>
      </c>
      <c r="B27" s="889"/>
      <c r="C27" s="889"/>
      <c r="D27" s="889"/>
      <c r="E27" s="889"/>
      <c r="F27" s="889"/>
      <c r="G27" s="889"/>
      <c r="H27" s="889"/>
      <c r="I27" s="889"/>
      <c r="J27" s="889">
        <v>100</v>
      </c>
      <c r="K27" s="890"/>
      <c r="L27" s="890"/>
      <c r="M27" s="891" t="s">
        <v>331</v>
      </c>
      <c r="N27" s="882"/>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F17:G17"/>
    <mergeCell ref="F18:G18"/>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6"/>
    <mergeCell ref="B17:C22"/>
    <mergeCell ref="D17:E19"/>
    <mergeCell ref="D20:E21"/>
    <mergeCell ref="B23:C24"/>
  </mergeCells>
  <printOptions horizontalCentered="1"/>
  <pageMargins left="0.550694444444444" right="0.550694444444444" top="0.472222222222222" bottom="0.472222222222222" header="0.5" footer="0.5"/>
  <pageSetup paperSize="9" scale="89" orientation="landscape"/>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2"/>
  <sheetViews>
    <sheetView zoomScale="115" zoomScaleNormal="115" workbookViewId="0">
      <selection activeCell="A2" sqref="A2:H2"/>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c r="B1" s="88"/>
      <c r="C1" s="88"/>
      <c r="D1" s="88"/>
    </row>
    <row r="2" s="84" customFormat="1" ht="20.25" spans="1:8">
      <c r="A2" s="89" t="s">
        <v>2057</v>
      </c>
      <c r="B2" s="90"/>
      <c r="C2" s="90"/>
      <c r="D2" s="90"/>
      <c r="E2" s="90"/>
      <c r="F2" s="90"/>
      <c r="G2" s="90"/>
      <c r="H2" s="90"/>
    </row>
    <row r="3" s="84" customFormat="1" ht="15" customHeight="1" spans="1:8">
      <c r="A3" s="91" t="s">
        <v>210</v>
      </c>
      <c r="B3" s="91"/>
      <c r="C3" s="91"/>
      <c r="D3" s="91"/>
      <c r="E3" s="91"/>
      <c r="F3" s="91"/>
      <c r="G3" s="91"/>
      <c r="H3" s="91"/>
    </row>
    <row r="4" s="84" customFormat="1" spans="1:8">
      <c r="A4" s="92" t="s">
        <v>2058</v>
      </c>
      <c r="B4" s="92"/>
      <c r="C4" s="92"/>
      <c r="D4" s="92"/>
      <c r="E4" s="93"/>
      <c r="F4" s="93"/>
      <c r="G4" s="93"/>
      <c r="H4" s="93" t="s">
        <v>619</v>
      </c>
    </row>
    <row r="5" s="85" customFormat="1" ht="18" customHeight="1" spans="1:8">
      <c r="A5" s="94" t="s">
        <v>250</v>
      </c>
      <c r="B5" s="94"/>
      <c r="C5" s="94"/>
      <c r="D5" s="95" t="s">
        <v>2059</v>
      </c>
      <c r="E5" s="96"/>
      <c r="F5" s="97"/>
      <c r="G5" s="94" t="s">
        <v>384</v>
      </c>
      <c r="H5" s="94" t="s">
        <v>2060</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1289</v>
      </c>
      <c r="H7" s="94"/>
    </row>
    <row r="8" s="85" customFormat="1" ht="21" customHeight="1" spans="1:8">
      <c r="A8" s="94" t="s">
        <v>256</v>
      </c>
      <c r="B8" s="94"/>
      <c r="C8" s="94"/>
      <c r="D8" s="94"/>
      <c r="E8" s="94" t="s">
        <v>257</v>
      </c>
      <c r="F8" s="94" t="s">
        <v>258</v>
      </c>
      <c r="G8" s="94"/>
      <c r="H8" s="99" t="s">
        <v>388</v>
      </c>
    </row>
    <row r="9" s="85" customFormat="1" ht="18" customHeight="1" spans="1:8">
      <c r="A9" s="94"/>
      <c r="B9" s="94"/>
      <c r="C9" s="94"/>
      <c r="D9" s="94" t="s">
        <v>15</v>
      </c>
      <c r="E9" s="94" t="s">
        <v>2061</v>
      </c>
      <c r="F9" s="94" t="s">
        <v>2062</v>
      </c>
      <c r="G9" s="94"/>
      <c r="H9" s="326">
        <v>0.9983</v>
      </c>
    </row>
    <row r="10" s="85" customFormat="1" ht="18" customHeight="1" spans="1:8">
      <c r="A10" s="94"/>
      <c r="B10" s="94"/>
      <c r="C10" s="94"/>
      <c r="D10" s="94" t="s">
        <v>389</v>
      </c>
      <c r="E10" s="94" t="s">
        <v>2061</v>
      </c>
      <c r="F10" s="94" t="s">
        <v>2062</v>
      </c>
      <c r="G10" s="94"/>
      <c r="H10" s="326">
        <v>0.9983</v>
      </c>
    </row>
    <row r="11" s="85" customFormat="1" ht="18" customHeight="1" spans="1:8">
      <c r="A11" s="94"/>
      <c r="B11" s="94"/>
      <c r="C11" s="94"/>
      <c r="D11" s="94" t="s">
        <v>651</v>
      </c>
      <c r="E11" s="94"/>
      <c r="F11" s="94"/>
      <c r="G11" s="94"/>
      <c r="H11" s="99"/>
    </row>
    <row r="12" s="85" customFormat="1" ht="18" customHeight="1" spans="1:8">
      <c r="A12" s="94"/>
      <c r="B12" s="94"/>
      <c r="C12" s="94"/>
      <c r="D12" s="180" t="s">
        <v>624</v>
      </c>
      <c r="E12" s="94"/>
      <c r="F12" s="94"/>
      <c r="G12" s="94"/>
      <c r="H12" s="99"/>
    </row>
    <row r="13" s="85" customFormat="1" ht="16" customHeight="1" spans="1:8">
      <c r="A13" s="94" t="s">
        <v>263</v>
      </c>
      <c r="B13" s="94"/>
      <c r="C13" s="94"/>
      <c r="D13" s="180"/>
      <c r="E13" s="94" t="s">
        <v>264</v>
      </c>
      <c r="F13" s="94"/>
      <c r="G13" s="94"/>
      <c r="H13" s="94" t="s">
        <v>265</v>
      </c>
    </row>
    <row r="14" s="85" customFormat="1" ht="16" customHeight="1" spans="1:8">
      <c r="A14" s="94"/>
      <c r="B14" s="94"/>
      <c r="C14" s="94"/>
      <c r="D14" s="180" t="s">
        <v>266</v>
      </c>
      <c r="E14" s="94" t="s">
        <v>2063</v>
      </c>
      <c r="F14" s="94"/>
      <c r="G14" s="94"/>
      <c r="H14" s="94" t="s">
        <v>268</v>
      </c>
    </row>
    <row r="15" s="85" customFormat="1" ht="16" customHeight="1" spans="1:8">
      <c r="A15" s="94"/>
      <c r="B15" s="94"/>
      <c r="C15" s="94"/>
      <c r="D15" s="180" t="s">
        <v>269</v>
      </c>
      <c r="E15" s="94" t="s">
        <v>1498</v>
      </c>
      <c r="F15" s="94"/>
      <c r="G15" s="94"/>
      <c r="H15" s="94" t="s">
        <v>268</v>
      </c>
    </row>
    <row r="16" s="85" customFormat="1" ht="16" customHeight="1" spans="1:8">
      <c r="A16" s="94"/>
      <c r="B16" s="94"/>
      <c r="C16" s="94"/>
      <c r="D16" s="180" t="s">
        <v>271</v>
      </c>
      <c r="E16" s="94" t="s">
        <v>2064</v>
      </c>
      <c r="F16" s="94"/>
      <c r="G16" s="94"/>
      <c r="H16" s="94" t="s">
        <v>268</v>
      </c>
    </row>
    <row r="17" s="85" customFormat="1" ht="16" customHeight="1" spans="1:8">
      <c r="A17" s="94"/>
      <c r="B17" s="94"/>
      <c r="C17" s="94"/>
      <c r="D17" s="180" t="s">
        <v>273</v>
      </c>
      <c r="E17" s="94" t="s">
        <v>2065</v>
      </c>
      <c r="F17" s="94"/>
      <c r="G17" s="94"/>
      <c r="H17" s="94" t="s">
        <v>268</v>
      </c>
    </row>
    <row r="18" s="85" customFormat="1" ht="16" customHeight="1" spans="1:8">
      <c r="A18" s="94"/>
      <c r="B18" s="94"/>
      <c r="C18" s="94"/>
      <c r="D18" s="180" t="s">
        <v>275</v>
      </c>
      <c r="E18" s="94" t="s">
        <v>2066</v>
      </c>
      <c r="F18" s="94"/>
      <c r="G18" s="94"/>
      <c r="H18" s="94" t="s">
        <v>268</v>
      </c>
    </row>
    <row r="19" s="85" customFormat="1" ht="16" customHeight="1" spans="1:8">
      <c r="A19" s="94"/>
      <c r="B19" s="94"/>
      <c r="C19" s="94"/>
      <c r="D19" s="180" t="s">
        <v>277</v>
      </c>
      <c r="E19" s="94" t="s">
        <v>2067</v>
      </c>
      <c r="F19" s="94"/>
      <c r="G19" s="94"/>
      <c r="H19" s="94" t="s">
        <v>268</v>
      </c>
    </row>
    <row r="20" s="85" customFormat="1" ht="21" customHeight="1" spans="1:8">
      <c r="A20" s="94"/>
      <c r="B20" s="94"/>
      <c r="C20" s="94"/>
      <c r="D20" s="180" t="s">
        <v>628</v>
      </c>
      <c r="E20" s="180" t="s">
        <v>2068</v>
      </c>
      <c r="F20" s="180"/>
      <c r="G20" s="180"/>
      <c r="H20" s="94" t="s">
        <v>268</v>
      </c>
    </row>
    <row r="21" s="85" customFormat="1" ht="13" customHeight="1" spans="1:8">
      <c r="A21" s="103" t="s">
        <v>281</v>
      </c>
      <c r="B21" s="104" t="s">
        <v>282</v>
      </c>
      <c r="C21" s="105"/>
      <c r="D21" s="106"/>
      <c r="E21" s="99"/>
      <c r="F21" s="107" t="s">
        <v>283</v>
      </c>
      <c r="G21" s="106"/>
      <c r="H21" s="99"/>
    </row>
    <row r="22" s="85" customFormat="1" ht="55" customHeight="1" spans="1:8">
      <c r="A22" s="108"/>
      <c r="B22" s="130" t="s">
        <v>2069</v>
      </c>
      <c r="C22" s="130"/>
      <c r="D22" s="130"/>
      <c r="E22" s="130"/>
      <c r="F22" s="130" t="s">
        <v>2070</v>
      </c>
      <c r="G22" s="130"/>
      <c r="H22" s="130"/>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94" t="s">
        <v>2071</v>
      </c>
      <c r="E24" s="94"/>
      <c r="F24" s="116" t="s">
        <v>2072</v>
      </c>
      <c r="G24" s="94" t="s">
        <v>2073</v>
      </c>
      <c r="H24" s="94" t="s">
        <v>268</v>
      </c>
    </row>
    <row r="25" s="85" customFormat="1" ht="14" customHeight="1" spans="1:8">
      <c r="A25" s="110"/>
      <c r="B25" s="113"/>
      <c r="C25" s="113"/>
      <c r="D25" s="107" t="s">
        <v>2074</v>
      </c>
      <c r="E25" s="99"/>
      <c r="F25" s="116" t="s">
        <v>2075</v>
      </c>
      <c r="G25" s="94" t="s">
        <v>2075</v>
      </c>
      <c r="H25" s="94" t="s">
        <v>268</v>
      </c>
    </row>
    <row r="26" s="85" customFormat="1" ht="14" hidden="1" customHeight="1" spans="1:8">
      <c r="A26" s="110"/>
      <c r="B26" s="113"/>
      <c r="C26" s="113"/>
      <c r="D26" s="107"/>
      <c r="E26" s="99"/>
      <c r="F26" s="116"/>
      <c r="G26" s="94"/>
      <c r="H26" s="94"/>
    </row>
    <row r="27" s="85" customFormat="1" ht="14" customHeight="1" spans="1:8">
      <c r="A27" s="110"/>
      <c r="B27" s="113"/>
      <c r="C27" s="111" t="s">
        <v>55</v>
      </c>
      <c r="D27" s="94" t="s">
        <v>2076</v>
      </c>
      <c r="E27" s="94"/>
      <c r="F27" s="116" t="s">
        <v>268</v>
      </c>
      <c r="G27" s="94" t="s">
        <v>268</v>
      </c>
      <c r="H27" s="94" t="s">
        <v>268</v>
      </c>
    </row>
    <row r="28" s="85" customFormat="1" ht="14" hidden="1" customHeight="1" spans="1:8">
      <c r="A28" s="110"/>
      <c r="B28" s="113"/>
      <c r="C28" s="113"/>
      <c r="D28" s="107"/>
      <c r="E28" s="99"/>
      <c r="F28" s="116"/>
      <c r="G28" s="94"/>
      <c r="H28" s="94"/>
    </row>
    <row r="29" s="85" customFormat="1" ht="14" hidden="1" customHeight="1" spans="1:8">
      <c r="A29" s="110"/>
      <c r="B29" s="113"/>
      <c r="C29" s="117"/>
      <c r="D29" s="107"/>
      <c r="E29" s="99"/>
      <c r="F29" s="116"/>
      <c r="G29" s="94"/>
      <c r="H29" s="94"/>
    </row>
    <row r="30" s="85" customFormat="1" ht="12" customHeight="1" spans="1:8">
      <c r="A30" s="110"/>
      <c r="B30" s="113"/>
      <c r="C30" s="111" t="s">
        <v>61</v>
      </c>
      <c r="D30" s="94" t="s">
        <v>2077</v>
      </c>
      <c r="E30" s="94"/>
      <c r="F30" s="116">
        <v>1</v>
      </c>
      <c r="G30" s="116">
        <v>1</v>
      </c>
      <c r="H30" s="94" t="s">
        <v>268</v>
      </c>
    </row>
    <row r="31" s="85" customFormat="1" ht="14" hidden="1" customHeight="1" spans="1:8">
      <c r="A31" s="110"/>
      <c r="B31" s="113"/>
      <c r="C31" s="113"/>
      <c r="D31" s="107"/>
      <c r="E31" s="99"/>
      <c r="F31" s="94"/>
      <c r="G31" s="94"/>
      <c r="H31" s="94"/>
    </row>
    <row r="32" s="85" customFormat="1" ht="14" hidden="1" customHeight="1" spans="1:8">
      <c r="A32" s="110"/>
      <c r="B32" s="113"/>
      <c r="C32" s="117"/>
      <c r="D32" s="107"/>
      <c r="E32" s="99"/>
      <c r="F32" s="94"/>
      <c r="G32" s="94"/>
      <c r="H32" s="94"/>
    </row>
    <row r="33" s="85" customFormat="1" ht="14" hidden="1" customHeight="1" spans="1:8">
      <c r="A33" s="110"/>
      <c r="B33" s="113"/>
      <c r="C33" s="111"/>
      <c r="D33" s="94"/>
      <c r="E33" s="94"/>
      <c r="F33" s="94"/>
      <c r="G33" s="94"/>
      <c r="H33" s="94"/>
    </row>
    <row r="34" s="85" customFormat="1" ht="14" hidden="1" customHeight="1" spans="1:8">
      <c r="A34" s="110"/>
      <c r="B34" s="113"/>
      <c r="C34" s="113"/>
      <c r="D34" s="107"/>
      <c r="E34" s="99"/>
      <c r="F34" s="94"/>
      <c r="G34" s="94"/>
      <c r="H34" s="94"/>
    </row>
    <row r="35" s="85" customFormat="1" ht="14" hidden="1" customHeight="1" spans="1:8">
      <c r="A35" s="110"/>
      <c r="B35" s="113"/>
      <c r="C35" s="117"/>
      <c r="D35" s="107"/>
      <c r="E35" s="99"/>
      <c r="F35" s="94"/>
      <c r="G35" s="94"/>
      <c r="H35" s="94"/>
    </row>
    <row r="36" s="85" customFormat="1" ht="14" hidden="1" customHeight="1" spans="1:8">
      <c r="A36" s="110"/>
      <c r="B36" s="117"/>
      <c r="C36" s="119" t="s">
        <v>1493</v>
      </c>
      <c r="D36" s="107"/>
      <c r="E36" s="99"/>
      <c r="F36" s="94"/>
      <c r="G36" s="94"/>
      <c r="H36" s="94"/>
    </row>
    <row r="37" s="85" customFormat="1" ht="24" customHeight="1" spans="1:8">
      <c r="A37" s="110"/>
      <c r="B37" s="111" t="s">
        <v>639</v>
      </c>
      <c r="C37" s="119" t="s">
        <v>233</v>
      </c>
      <c r="D37" s="94" t="s">
        <v>2078</v>
      </c>
      <c r="E37" s="94"/>
      <c r="F37" s="94" t="s">
        <v>2079</v>
      </c>
      <c r="G37" s="94" t="s">
        <v>2079</v>
      </c>
      <c r="H37" s="94" t="s">
        <v>268</v>
      </c>
    </row>
    <row r="38" s="85" customFormat="1" ht="14" hidden="1" customHeight="1" spans="1:8">
      <c r="A38" s="110"/>
      <c r="B38" s="113"/>
      <c r="C38" s="119"/>
      <c r="D38" s="107"/>
      <c r="E38" s="99"/>
      <c r="F38" s="94"/>
      <c r="G38" s="94"/>
      <c r="H38" s="94"/>
    </row>
    <row r="39" s="85" customFormat="1" ht="14" hidden="1" customHeight="1" spans="1:8">
      <c r="A39" s="110"/>
      <c r="B39" s="113"/>
      <c r="C39" s="119"/>
      <c r="D39" s="94"/>
      <c r="E39" s="94"/>
      <c r="F39" s="120"/>
      <c r="G39" s="94"/>
      <c r="H39" s="94"/>
    </row>
    <row r="40" s="85" customFormat="1" ht="40" customHeight="1" spans="1:8">
      <c r="A40" s="110"/>
      <c r="B40" s="113"/>
      <c r="C40" s="119" t="s">
        <v>236</v>
      </c>
      <c r="D40" s="94" t="s">
        <v>2080</v>
      </c>
      <c r="E40" s="94"/>
      <c r="F40" s="94" t="s">
        <v>2081</v>
      </c>
      <c r="G40" s="94" t="s">
        <v>2082</v>
      </c>
      <c r="H40" s="94" t="s">
        <v>268</v>
      </c>
    </row>
    <row r="41" s="85" customFormat="1" ht="13" hidden="1" customHeight="1" spans="1:8">
      <c r="A41" s="110"/>
      <c r="B41" s="113"/>
      <c r="C41" s="119"/>
      <c r="D41" s="107"/>
      <c r="E41" s="99"/>
      <c r="F41" s="94"/>
      <c r="G41" s="94"/>
      <c r="H41" s="94"/>
    </row>
    <row r="42" s="85" customFormat="1" ht="1" hidden="1" customHeight="1" spans="1:8">
      <c r="A42" s="110"/>
      <c r="B42" s="113"/>
      <c r="C42" s="119"/>
      <c r="D42" s="107"/>
      <c r="E42" s="99"/>
      <c r="F42" s="94"/>
      <c r="G42" s="94"/>
      <c r="H42" s="94"/>
    </row>
    <row r="43" s="85" customFormat="1" ht="31" customHeight="1" spans="1:8">
      <c r="A43" s="110"/>
      <c r="B43" s="113"/>
      <c r="C43" s="111" t="s">
        <v>239</v>
      </c>
      <c r="D43" s="107" t="s">
        <v>2083</v>
      </c>
      <c r="E43" s="99"/>
      <c r="F43" s="94" t="s">
        <v>133</v>
      </c>
      <c r="G43" s="94" t="s">
        <v>133</v>
      </c>
      <c r="H43" s="94" t="s">
        <v>268</v>
      </c>
    </row>
    <row r="44" s="85" customFormat="1" ht="1" hidden="1" customHeight="1" spans="1:8">
      <c r="A44" s="110"/>
      <c r="B44" s="113"/>
      <c r="C44" s="113"/>
      <c r="D44" s="107"/>
      <c r="E44" s="99"/>
      <c r="F44" s="94"/>
      <c r="G44" s="94"/>
      <c r="H44" s="94"/>
    </row>
    <row r="45" s="85" customFormat="1" ht="14" hidden="1" customHeight="1" spans="1:8">
      <c r="A45" s="110"/>
      <c r="B45" s="113"/>
      <c r="C45" s="117"/>
      <c r="D45" s="94"/>
      <c r="E45" s="94"/>
      <c r="F45" s="94"/>
      <c r="G45" s="94"/>
      <c r="H45" s="94"/>
    </row>
    <row r="46" s="85" customFormat="1" ht="116" customHeight="1" spans="1:8">
      <c r="A46" s="110"/>
      <c r="B46" s="113"/>
      <c r="C46" s="111" t="s">
        <v>192</v>
      </c>
      <c r="D46" s="94" t="s">
        <v>2084</v>
      </c>
      <c r="E46" s="94"/>
      <c r="F46" s="94" t="s">
        <v>2085</v>
      </c>
      <c r="G46" s="94" t="s">
        <v>2085</v>
      </c>
      <c r="H46" s="94" t="s">
        <v>268</v>
      </c>
    </row>
    <row r="47" s="85" customFormat="1" ht="14" hidden="1" customHeight="1" spans="1:8">
      <c r="A47" s="110"/>
      <c r="B47" s="113"/>
      <c r="C47" s="113"/>
      <c r="D47" s="107"/>
      <c r="E47" s="99"/>
      <c r="F47" s="94"/>
      <c r="G47" s="94"/>
      <c r="H47" s="94"/>
    </row>
    <row r="48" s="85" customFormat="1" ht="14" hidden="1" customHeight="1" spans="1:8">
      <c r="A48" s="110"/>
      <c r="B48" s="113"/>
      <c r="C48" s="117"/>
      <c r="D48" s="107"/>
      <c r="E48" s="99"/>
      <c r="F48" s="94"/>
      <c r="G48" s="94"/>
      <c r="H48" s="94"/>
    </row>
    <row r="49" s="85" customFormat="1" ht="1" hidden="1" customHeight="1" spans="1:8">
      <c r="A49" s="110"/>
      <c r="B49" s="117"/>
      <c r="C49" s="119" t="s">
        <v>1493</v>
      </c>
      <c r="D49" s="107"/>
      <c r="E49" s="99"/>
      <c r="F49" s="94"/>
      <c r="G49" s="94"/>
      <c r="H49" s="94"/>
    </row>
    <row r="50" s="85" customFormat="1" ht="14" customHeight="1" spans="1:8">
      <c r="A50" s="110"/>
      <c r="B50" s="113" t="s">
        <v>78</v>
      </c>
      <c r="C50" s="122" t="s">
        <v>244</v>
      </c>
      <c r="D50" s="327" t="s">
        <v>2086</v>
      </c>
      <c r="E50" s="328"/>
      <c r="F50" s="329">
        <v>0.98</v>
      </c>
      <c r="G50" s="330" t="s">
        <v>223</v>
      </c>
      <c r="H50" s="330" t="s">
        <v>268</v>
      </c>
    </row>
    <row r="51" s="85" customFormat="1" ht="11" customHeight="1" spans="1:8">
      <c r="A51" s="110"/>
      <c r="B51" s="113"/>
      <c r="C51" s="123"/>
      <c r="D51" s="331"/>
      <c r="E51" s="332"/>
      <c r="F51" s="103"/>
      <c r="G51" s="103"/>
      <c r="H51" s="103"/>
    </row>
    <row r="52" s="85" customFormat="1" ht="14" hidden="1" customHeight="1" spans="1:8">
      <c r="A52" s="110"/>
      <c r="B52" s="113"/>
      <c r="C52" s="124"/>
      <c r="D52" s="104"/>
      <c r="E52" s="333"/>
      <c r="F52" s="108"/>
      <c r="G52" s="108"/>
      <c r="H52" s="108"/>
    </row>
    <row r="53" s="85" customFormat="1" ht="14" hidden="1" customHeight="1" spans="1:8">
      <c r="A53" s="125"/>
      <c r="B53" s="117"/>
      <c r="C53" s="96" t="s">
        <v>1493</v>
      </c>
      <c r="D53" s="94"/>
      <c r="E53" s="94"/>
      <c r="F53" s="94"/>
      <c r="G53" s="94"/>
      <c r="H53" s="94"/>
    </row>
    <row r="54" s="85" customFormat="1" ht="20" customHeight="1" spans="1:8">
      <c r="A54" s="94" t="s">
        <v>198</v>
      </c>
      <c r="B54" s="114" t="s">
        <v>268</v>
      </c>
      <c r="C54" s="334"/>
      <c r="D54" s="334"/>
      <c r="E54" s="334"/>
      <c r="F54" s="334"/>
      <c r="G54" s="334"/>
      <c r="H54" s="115"/>
    </row>
    <row r="55" s="85" customFormat="1" ht="39" customHeight="1" spans="1:8">
      <c r="A55" s="126" t="s">
        <v>418</v>
      </c>
      <c r="B55" s="126"/>
      <c r="C55" s="126"/>
      <c r="D55" s="126"/>
      <c r="E55" s="126"/>
      <c r="F55" s="126"/>
      <c r="G55" s="126"/>
      <c r="H55" s="126"/>
    </row>
    <row r="56" s="85" customFormat="1" ht="47" customHeight="1" spans="1:8">
      <c r="A56" s="126"/>
      <c r="B56" s="126"/>
      <c r="C56" s="126"/>
      <c r="D56" s="126"/>
      <c r="E56" s="126"/>
      <c r="F56" s="126"/>
      <c r="G56" s="126"/>
      <c r="H56" s="126"/>
    </row>
    <row r="57" s="84" customFormat="1" ht="39" customHeight="1" spans="1:8">
      <c r="A57" s="127"/>
      <c r="B57" s="127"/>
      <c r="C57" s="127"/>
      <c r="D57" s="127"/>
      <c r="E57" s="127"/>
      <c r="F57" s="127"/>
      <c r="G57" s="127"/>
      <c r="H57" s="127"/>
    </row>
    <row r="58" s="84" customFormat="1" ht="39" customHeight="1"/>
    <row r="59" s="84" customFormat="1" ht="39" customHeight="1"/>
    <row r="60" s="84" customFormat="1" ht="39" customHeigh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row r="270" s="84" customFormat="1"/>
    <row r="271" s="84" customFormat="1"/>
    <row r="272" s="84" customFormat="1"/>
    <row r="273" s="84" customFormat="1"/>
    <row r="274" s="84" customFormat="1"/>
    <row r="275" s="84" customFormat="1"/>
    <row r="276" s="84" customFormat="1"/>
    <row r="277" s="84" customFormat="1"/>
    <row r="278" s="84" customFormat="1"/>
    <row r="279" s="84" customFormat="1"/>
    <row r="280" s="84" customFormat="1"/>
    <row r="281" s="84" customFormat="1"/>
    <row r="282" s="84" customFormat="1"/>
  </sheetData>
  <mergeCells count="77">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3:E53"/>
    <mergeCell ref="B54:H54"/>
    <mergeCell ref="A21:A22"/>
    <mergeCell ref="A23:A53"/>
    <mergeCell ref="B24:B36"/>
    <mergeCell ref="B37:B49"/>
    <mergeCell ref="B50:B53"/>
    <mergeCell ref="C24:C26"/>
    <mergeCell ref="C27:C29"/>
    <mergeCell ref="C30:C32"/>
    <mergeCell ref="C33:C35"/>
    <mergeCell ref="C37:C39"/>
    <mergeCell ref="C40:C42"/>
    <mergeCell ref="C43:C45"/>
    <mergeCell ref="C46:C48"/>
    <mergeCell ref="C50:C52"/>
    <mergeCell ref="F50:F52"/>
    <mergeCell ref="G50:G52"/>
    <mergeCell ref="H50:H52"/>
    <mergeCell ref="A8:C12"/>
    <mergeCell ref="A13:C20"/>
    <mergeCell ref="D50:E52"/>
    <mergeCell ref="A55:H56"/>
  </mergeCells>
  <printOptions horizontalCentered="1"/>
  <pageMargins left="0.47" right="0.47" top="0.71" bottom="0.55" header="0.51" footer="0.31"/>
  <pageSetup paperSize="9" scale="95" fitToWidth="0" orientation="portrait" horizontalDpi="600"/>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C2" sqref="C2:K2"/>
    </sheetView>
  </sheetViews>
  <sheetFormatPr defaultColWidth="9" defaultRowHeight="13.5"/>
  <cols>
    <col min="1" max="16384" width="9" style="1"/>
  </cols>
  <sheetData>
    <row r="1" ht="22.5" customHeight="1" spans="1:11">
      <c r="A1" s="310" t="s">
        <v>2087</v>
      </c>
      <c r="B1" s="311"/>
      <c r="C1" s="311"/>
      <c r="D1" s="311"/>
      <c r="E1" s="311"/>
      <c r="F1" s="311"/>
      <c r="G1" s="311"/>
      <c r="H1" s="311"/>
      <c r="I1" s="311"/>
      <c r="J1" s="311"/>
      <c r="K1" s="311"/>
    </row>
    <row r="2" ht="22.5" customHeight="1" spans="1:11">
      <c r="A2" s="47" t="s">
        <v>152</v>
      </c>
      <c r="B2" s="47"/>
      <c r="C2" s="47" t="s">
        <v>2088</v>
      </c>
      <c r="D2" s="47"/>
      <c r="E2" s="47"/>
      <c r="F2" s="47"/>
      <c r="G2" s="47"/>
      <c r="H2" s="47"/>
      <c r="I2" s="47"/>
      <c r="J2" s="47"/>
      <c r="K2" s="47"/>
    </row>
    <row r="3" ht="22.5" customHeight="1" spans="1:11">
      <c r="A3" s="312" t="s">
        <v>252</v>
      </c>
      <c r="B3" s="312"/>
      <c r="C3" s="312" t="s">
        <v>386</v>
      </c>
      <c r="D3" s="312"/>
      <c r="E3" s="312"/>
      <c r="F3" s="312"/>
      <c r="G3" s="312"/>
      <c r="H3" s="312"/>
      <c r="I3" s="312"/>
      <c r="J3" s="312"/>
      <c r="K3" s="313"/>
    </row>
    <row r="4" ht="22.5" customHeight="1" spans="1:11">
      <c r="A4" s="314" t="s">
        <v>154</v>
      </c>
      <c r="B4" s="314"/>
      <c r="C4" s="314" t="s">
        <v>1134</v>
      </c>
      <c r="D4" s="314"/>
      <c r="E4" s="314"/>
      <c r="F4" s="314"/>
      <c r="G4" s="315" t="s">
        <v>6</v>
      </c>
      <c r="H4" s="315"/>
      <c r="I4" s="314" t="s">
        <v>599</v>
      </c>
      <c r="J4" s="314"/>
      <c r="K4" s="314"/>
    </row>
    <row r="5" ht="22.5" customHeight="1" spans="1:11">
      <c r="A5" s="47" t="s">
        <v>157</v>
      </c>
      <c r="B5" s="47"/>
      <c r="C5" s="49"/>
      <c r="D5" s="49"/>
      <c r="E5" s="47" t="s">
        <v>8</v>
      </c>
      <c r="F5" s="47" t="s">
        <v>9</v>
      </c>
      <c r="G5" s="47" t="s">
        <v>10</v>
      </c>
      <c r="H5" s="47"/>
      <c r="I5" s="47" t="s">
        <v>11</v>
      </c>
      <c r="J5" s="47" t="s">
        <v>158</v>
      </c>
      <c r="K5" s="47" t="s">
        <v>13</v>
      </c>
    </row>
    <row r="6" ht="22.5" customHeight="1" spans="1:11">
      <c r="A6" s="47"/>
      <c r="B6" s="47"/>
      <c r="C6" s="49"/>
      <c r="D6" s="49"/>
      <c r="E6" s="47"/>
      <c r="F6" s="47"/>
      <c r="G6" s="47"/>
      <c r="H6" s="47"/>
      <c r="I6" s="47"/>
      <c r="J6" s="47"/>
      <c r="K6" s="47"/>
    </row>
    <row r="7" ht="22.5" customHeight="1" spans="1:11">
      <c r="A7" s="47"/>
      <c r="B7" s="47"/>
      <c r="C7" s="49" t="s">
        <v>159</v>
      </c>
      <c r="D7" s="50"/>
      <c r="E7" s="49">
        <v>1242.5</v>
      </c>
      <c r="F7" s="49">
        <v>1242.5</v>
      </c>
      <c r="G7" s="52">
        <v>1242.5</v>
      </c>
      <c r="H7" s="53"/>
      <c r="I7" s="49">
        <v>10</v>
      </c>
      <c r="J7" s="316">
        <f>G7/F7</f>
        <v>1</v>
      </c>
      <c r="K7" s="49">
        <f>I7*J7</f>
        <v>10</v>
      </c>
    </row>
    <row r="8" ht="22.5" customHeight="1" spans="1:11">
      <c r="A8" s="47"/>
      <c r="B8" s="47"/>
      <c r="C8" s="49" t="s">
        <v>160</v>
      </c>
      <c r="D8" s="49"/>
      <c r="E8" s="49">
        <v>1242.5</v>
      </c>
      <c r="F8" s="49">
        <v>1242.5</v>
      </c>
      <c r="G8" s="49">
        <v>1242.5</v>
      </c>
      <c r="H8" s="49"/>
      <c r="I8" s="49">
        <v>10</v>
      </c>
      <c r="J8" s="316">
        <f>G8/F8</f>
        <v>1</v>
      </c>
      <c r="K8" s="49">
        <f>I8*J8</f>
        <v>10</v>
      </c>
    </row>
    <row r="9" ht="22.5" customHeight="1" spans="1:11">
      <c r="A9" s="47"/>
      <c r="B9" s="47"/>
      <c r="C9" s="52" t="s">
        <v>162</v>
      </c>
      <c r="D9" s="53"/>
      <c r="E9" s="49"/>
      <c r="F9" s="53"/>
      <c r="G9" s="52"/>
      <c r="H9" s="53"/>
      <c r="I9" s="49" t="s">
        <v>161</v>
      </c>
      <c r="J9" s="49"/>
      <c r="K9" s="49" t="s">
        <v>161</v>
      </c>
    </row>
    <row r="10" ht="22.5" customHeight="1" spans="1:11">
      <c r="A10" s="47"/>
      <c r="B10" s="47"/>
      <c r="C10" s="49" t="s">
        <v>163</v>
      </c>
      <c r="D10" s="49"/>
      <c r="E10" s="49"/>
      <c r="F10" s="49"/>
      <c r="G10" s="49"/>
      <c r="H10" s="49"/>
      <c r="I10" s="49" t="s">
        <v>161</v>
      </c>
      <c r="J10" s="49"/>
      <c r="K10" s="49" t="s">
        <v>161</v>
      </c>
    </row>
    <row r="11" ht="22.5" customHeight="1" spans="1:11">
      <c r="A11" s="47"/>
      <c r="B11" s="47"/>
      <c r="C11" s="49" t="s">
        <v>164</v>
      </c>
      <c r="D11" s="49"/>
      <c r="E11" s="49"/>
      <c r="F11" s="49"/>
      <c r="G11" s="49"/>
      <c r="H11" s="49"/>
      <c r="I11" s="49" t="s">
        <v>161</v>
      </c>
      <c r="J11" s="49"/>
      <c r="K11" s="49" t="s">
        <v>161</v>
      </c>
    </row>
    <row r="12" ht="22.5" customHeight="1" spans="1:11">
      <c r="A12" s="47" t="s">
        <v>26</v>
      </c>
      <c r="B12" s="47" t="s">
        <v>27</v>
      </c>
      <c r="C12" s="47"/>
      <c r="D12" s="47"/>
      <c r="E12" s="47"/>
      <c r="F12" s="47"/>
      <c r="G12" s="47" t="s">
        <v>28</v>
      </c>
      <c r="H12" s="47"/>
      <c r="I12" s="47"/>
      <c r="J12" s="47"/>
      <c r="K12" s="47"/>
    </row>
    <row r="13" ht="93" customHeight="1" spans="1:11">
      <c r="A13" s="47"/>
      <c r="B13" s="54" t="s">
        <v>2089</v>
      </c>
      <c r="C13" s="54"/>
      <c r="D13" s="54"/>
      <c r="E13" s="54"/>
      <c r="F13" s="54"/>
      <c r="G13" s="54" t="s">
        <v>2090</v>
      </c>
      <c r="H13" s="54"/>
      <c r="I13" s="54"/>
      <c r="J13" s="54"/>
      <c r="K13" s="54"/>
    </row>
    <row r="14" ht="22.5" customHeight="1" spans="1:11">
      <c r="A14" s="55" t="s">
        <v>38</v>
      </c>
      <c r="B14" s="47" t="s">
        <v>31</v>
      </c>
      <c r="C14" s="47" t="s">
        <v>32</v>
      </c>
      <c r="D14" s="47" t="s">
        <v>33</v>
      </c>
      <c r="E14" s="47"/>
      <c r="F14" s="47" t="s">
        <v>167</v>
      </c>
      <c r="G14" s="47" t="s">
        <v>35</v>
      </c>
      <c r="H14" s="47" t="s">
        <v>11</v>
      </c>
      <c r="I14" s="47" t="s">
        <v>13</v>
      </c>
      <c r="J14" s="47" t="s">
        <v>168</v>
      </c>
      <c r="K14" s="47"/>
    </row>
    <row r="15" ht="33" customHeight="1" spans="1:11">
      <c r="A15" s="55"/>
      <c r="B15" s="56" t="s">
        <v>169</v>
      </c>
      <c r="C15" s="49" t="s">
        <v>61</v>
      </c>
      <c r="D15" s="180" t="s">
        <v>736</v>
      </c>
      <c r="E15" s="180"/>
      <c r="F15" s="180" t="s">
        <v>2091</v>
      </c>
      <c r="G15" s="180" t="s">
        <v>2091</v>
      </c>
      <c r="H15" s="49">
        <v>6</v>
      </c>
      <c r="I15" s="49">
        <v>6</v>
      </c>
      <c r="J15" s="49" t="s">
        <v>268</v>
      </c>
      <c r="K15" s="49"/>
    </row>
    <row r="16" ht="22.5" customHeight="1" spans="1:11">
      <c r="A16" s="55"/>
      <c r="B16" s="61"/>
      <c r="C16" s="49" t="s">
        <v>39</v>
      </c>
      <c r="D16" s="180" t="s">
        <v>1928</v>
      </c>
      <c r="E16" s="180"/>
      <c r="F16" s="180" t="s">
        <v>350</v>
      </c>
      <c r="G16" s="180" t="s">
        <v>350</v>
      </c>
      <c r="H16" s="49">
        <v>6</v>
      </c>
      <c r="I16" s="49">
        <v>6</v>
      </c>
      <c r="J16" s="49" t="s">
        <v>268</v>
      </c>
      <c r="K16" s="49"/>
    </row>
    <row r="17" ht="22.5" customHeight="1" spans="1:11">
      <c r="A17" s="55"/>
      <c r="B17" s="61"/>
      <c r="C17" s="49"/>
      <c r="D17" s="190" t="s">
        <v>607</v>
      </c>
      <c r="E17" s="184"/>
      <c r="F17" s="180">
        <v>2800</v>
      </c>
      <c r="G17" s="180">
        <v>1242.5</v>
      </c>
      <c r="H17" s="49">
        <v>6</v>
      </c>
      <c r="I17" s="49">
        <v>5</v>
      </c>
      <c r="J17" s="190" t="s">
        <v>2092</v>
      </c>
      <c r="K17" s="184"/>
    </row>
    <row r="18" ht="22.5" customHeight="1" spans="1:11">
      <c r="A18" s="55"/>
      <c r="B18" s="61"/>
      <c r="C18" s="57" t="s">
        <v>48</v>
      </c>
      <c r="D18" s="180" t="s">
        <v>2093</v>
      </c>
      <c r="E18" s="180"/>
      <c r="F18" s="195" t="s">
        <v>2094</v>
      </c>
      <c r="G18" s="180" t="s">
        <v>2095</v>
      </c>
      <c r="H18" s="317">
        <v>6</v>
      </c>
      <c r="I18" s="317">
        <v>5</v>
      </c>
      <c r="J18" s="190" t="s">
        <v>2092</v>
      </c>
      <c r="K18" s="184"/>
    </row>
    <row r="19" ht="22.5" customHeight="1" spans="1:11">
      <c r="A19" s="55"/>
      <c r="B19" s="61"/>
      <c r="C19" s="62"/>
      <c r="D19" s="190" t="s">
        <v>2096</v>
      </c>
      <c r="E19" s="184"/>
      <c r="F19" s="195">
        <v>1</v>
      </c>
      <c r="G19" s="318">
        <v>0.4438</v>
      </c>
      <c r="H19" s="317">
        <v>5</v>
      </c>
      <c r="I19" s="317">
        <v>4</v>
      </c>
      <c r="J19" s="190" t="s">
        <v>2092</v>
      </c>
      <c r="K19" s="184"/>
    </row>
    <row r="20" ht="22.5" customHeight="1" spans="1:11">
      <c r="A20" s="55"/>
      <c r="B20" s="61"/>
      <c r="C20" s="62"/>
      <c r="D20" s="190" t="s">
        <v>2097</v>
      </c>
      <c r="E20" s="184"/>
      <c r="F20" s="195">
        <v>1</v>
      </c>
      <c r="G20" s="318">
        <v>1</v>
      </c>
      <c r="H20" s="317">
        <v>5</v>
      </c>
      <c r="I20" s="317">
        <v>5</v>
      </c>
      <c r="J20" s="190" t="s">
        <v>268</v>
      </c>
      <c r="K20" s="184"/>
    </row>
    <row r="21" ht="22.5" customHeight="1" spans="1:11">
      <c r="A21" s="55"/>
      <c r="B21" s="61"/>
      <c r="C21" s="68"/>
      <c r="D21" s="190" t="s">
        <v>2098</v>
      </c>
      <c r="E21" s="184"/>
      <c r="F21" s="195">
        <v>1</v>
      </c>
      <c r="G21" s="318">
        <v>0.915</v>
      </c>
      <c r="H21" s="317">
        <v>6</v>
      </c>
      <c r="I21" s="317">
        <v>5</v>
      </c>
      <c r="J21" s="190" t="s">
        <v>2092</v>
      </c>
      <c r="K21" s="184"/>
    </row>
    <row r="22" ht="35" customHeight="1" spans="1:11">
      <c r="A22" s="55"/>
      <c r="B22" s="56" t="s">
        <v>179</v>
      </c>
      <c r="C22" s="49" t="s">
        <v>180</v>
      </c>
      <c r="D22" s="74" t="s">
        <v>607</v>
      </c>
      <c r="E22" s="74"/>
      <c r="F22" s="49" t="s">
        <v>2099</v>
      </c>
      <c r="G22" s="49" t="s">
        <v>2099</v>
      </c>
      <c r="H22" s="49">
        <v>20</v>
      </c>
      <c r="I22" s="49">
        <v>20</v>
      </c>
      <c r="J22" s="49" t="s">
        <v>268</v>
      </c>
      <c r="K22" s="49"/>
    </row>
    <row r="23" ht="22.5" customHeight="1" spans="1:11">
      <c r="A23" s="55"/>
      <c r="B23" s="56" t="s">
        <v>186</v>
      </c>
      <c r="C23" s="57" t="s">
        <v>70</v>
      </c>
      <c r="D23" s="180" t="s">
        <v>2100</v>
      </c>
      <c r="E23" s="180"/>
      <c r="F23" s="180" t="s">
        <v>2101</v>
      </c>
      <c r="G23" s="180" t="s">
        <v>706</v>
      </c>
      <c r="H23" s="49">
        <v>4</v>
      </c>
      <c r="I23" s="49">
        <v>4</v>
      </c>
      <c r="J23" s="49" t="s">
        <v>268</v>
      </c>
      <c r="K23" s="49"/>
    </row>
    <row r="24" ht="35" customHeight="1" spans="1:11">
      <c r="A24" s="55"/>
      <c r="B24" s="61"/>
      <c r="C24" s="62"/>
      <c r="D24" s="190" t="s">
        <v>2102</v>
      </c>
      <c r="E24" s="184"/>
      <c r="F24" s="195">
        <v>1</v>
      </c>
      <c r="G24" s="195">
        <v>1</v>
      </c>
      <c r="H24" s="49">
        <v>4</v>
      </c>
      <c r="I24" s="49">
        <v>4</v>
      </c>
      <c r="J24" s="49" t="s">
        <v>268</v>
      </c>
      <c r="K24" s="49"/>
    </row>
    <row r="25" ht="30" customHeight="1" spans="1:11">
      <c r="A25" s="55"/>
      <c r="B25" s="61"/>
      <c r="C25" s="62"/>
      <c r="D25" s="190" t="s">
        <v>2103</v>
      </c>
      <c r="E25" s="184"/>
      <c r="F25" s="180" t="s">
        <v>147</v>
      </c>
      <c r="G25" s="195">
        <v>0.852</v>
      </c>
      <c r="H25" s="49">
        <v>3</v>
      </c>
      <c r="I25" s="49">
        <v>2</v>
      </c>
      <c r="J25" s="190" t="s">
        <v>2092</v>
      </c>
      <c r="K25" s="184"/>
    </row>
    <row r="26" ht="33" customHeight="1" spans="1:11">
      <c r="A26" s="55"/>
      <c r="B26" s="61"/>
      <c r="C26" s="62"/>
      <c r="D26" s="190" t="s">
        <v>2104</v>
      </c>
      <c r="E26" s="184"/>
      <c r="F26" s="180" t="s">
        <v>2105</v>
      </c>
      <c r="G26" s="195">
        <v>0.2</v>
      </c>
      <c r="H26" s="49">
        <v>3</v>
      </c>
      <c r="I26" s="49">
        <v>2</v>
      </c>
      <c r="J26" s="190" t="s">
        <v>2092</v>
      </c>
      <c r="K26" s="184"/>
    </row>
    <row r="27" ht="30" customHeight="1" spans="1:11">
      <c r="A27" s="55"/>
      <c r="B27" s="61"/>
      <c r="C27" s="68"/>
      <c r="D27" s="190" t="s">
        <v>2106</v>
      </c>
      <c r="E27" s="184"/>
      <c r="F27" s="180" t="s">
        <v>1672</v>
      </c>
      <c r="G27" s="180" t="s">
        <v>1673</v>
      </c>
      <c r="H27" s="49">
        <v>3</v>
      </c>
      <c r="I27" s="49">
        <v>3</v>
      </c>
      <c r="J27" s="49" t="s">
        <v>268</v>
      </c>
      <c r="K27" s="49"/>
    </row>
    <row r="28" ht="33" customHeight="1" spans="1:11">
      <c r="A28" s="55"/>
      <c r="B28" s="314"/>
      <c r="C28" s="49" t="s">
        <v>192</v>
      </c>
      <c r="D28" s="180" t="s">
        <v>2107</v>
      </c>
      <c r="E28" s="180"/>
      <c r="F28" s="319" t="s">
        <v>2108</v>
      </c>
      <c r="G28" s="319" t="s">
        <v>706</v>
      </c>
      <c r="H28" s="49">
        <v>3</v>
      </c>
      <c r="I28" s="49">
        <v>3</v>
      </c>
      <c r="J28" s="49" t="s">
        <v>268</v>
      </c>
      <c r="K28" s="49"/>
    </row>
    <row r="29" ht="35" customHeight="1" spans="1:11">
      <c r="A29" s="320"/>
      <c r="B29" s="56" t="s">
        <v>194</v>
      </c>
      <c r="C29" s="57" t="s">
        <v>79</v>
      </c>
      <c r="D29" s="202" t="s">
        <v>2109</v>
      </c>
      <c r="E29" s="203"/>
      <c r="F29" s="205" t="s">
        <v>1353</v>
      </c>
      <c r="G29" s="57">
        <v>0</v>
      </c>
      <c r="H29" s="57">
        <v>10</v>
      </c>
      <c r="I29" s="57">
        <v>10</v>
      </c>
      <c r="J29" s="57" t="s">
        <v>268</v>
      </c>
      <c r="K29" s="57"/>
    </row>
    <row r="30" ht="22.5" customHeight="1" spans="1:11">
      <c r="A30" s="74" t="s">
        <v>84</v>
      </c>
      <c r="B30" s="74"/>
      <c r="C30" s="74"/>
      <c r="D30" s="74"/>
      <c r="E30" s="74"/>
      <c r="F30" s="74"/>
      <c r="G30" s="74"/>
      <c r="H30" s="74">
        <f>SUM(H15:H29)+I7</f>
        <v>100</v>
      </c>
      <c r="I30" s="74">
        <f>SUM(I15:I29)+K8</f>
        <v>94</v>
      </c>
      <c r="J30" s="49" t="s">
        <v>268</v>
      </c>
      <c r="K30" s="49"/>
    </row>
    <row r="31" ht="22.5" customHeight="1" spans="1:11">
      <c r="A31" s="321" t="s">
        <v>198</v>
      </c>
      <c r="B31" s="322" t="s">
        <v>1153</v>
      </c>
      <c r="C31" s="323"/>
      <c r="D31" s="322"/>
      <c r="E31" s="322"/>
      <c r="F31" s="322"/>
      <c r="G31" s="322"/>
      <c r="H31" s="322"/>
      <c r="I31" s="322"/>
      <c r="J31" s="322"/>
      <c r="K31" s="322"/>
    </row>
    <row r="32" ht="22.5" customHeight="1" spans="1:11">
      <c r="A32" s="324" t="s">
        <v>200</v>
      </c>
      <c r="B32" s="324"/>
      <c r="C32" s="325"/>
      <c r="D32" s="324"/>
      <c r="E32" s="324"/>
      <c r="F32" s="324"/>
      <c r="G32" s="324"/>
      <c r="H32" s="324"/>
      <c r="I32" s="324"/>
      <c r="J32" s="324"/>
      <c r="K32" s="324"/>
    </row>
  </sheetData>
  <mergeCells count="74">
    <mergeCell ref="A1:K1"/>
    <mergeCell ref="A2:B2"/>
    <mergeCell ref="C2:K2"/>
    <mergeCell ref="A3:B3"/>
    <mergeCell ref="C3:K3"/>
    <mergeCell ref="A4:B4"/>
    <mergeCell ref="C4:F4"/>
    <mergeCell ref="G4:H4"/>
    <mergeCell ref="I4:K4"/>
    <mergeCell ref="C7:D7"/>
    <mergeCell ref="G7:H7"/>
    <mergeCell ref="C8:D8"/>
    <mergeCell ref="G8:H8"/>
    <mergeCell ref="C9:D9"/>
    <mergeCell ref="G9:H9"/>
    <mergeCell ref="C10:D10"/>
    <mergeCell ref="G10:H10"/>
    <mergeCell ref="C11:D11"/>
    <mergeCell ref="G11:H11"/>
    <mergeCell ref="B12:F12"/>
    <mergeCell ref="G12:K12"/>
    <mergeCell ref="B13:F13"/>
    <mergeCell ref="G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A30:G30"/>
    <mergeCell ref="J30:K30"/>
    <mergeCell ref="B31:K31"/>
    <mergeCell ref="A32:K32"/>
    <mergeCell ref="A12:A13"/>
    <mergeCell ref="A14:A29"/>
    <mergeCell ref="B15:B21"/>
    <mergeCell ref="B23:B28"/>
    <mergeCell ref="C16:C17"/>
    <mergeCell ref="C18:C21"/>
    <mergeCell ref="C23:C27"/>
    <mergeCell ref="E5:E6"/>
    <mergeCell ref="F5:F6"/>
    <mergeCell ref="I5:I6"/>
    <mergeCell ref="J5:J6"/>
    <mergeCell ref="K5:K6"/>
    <mergeCell ref="A5:B11"/>
    <mergeCell ref="C5:D6"/>
    <mergeCell ref="G5:H6"/>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39"/>
  <sheetViews>
    <sheetView showGridLines="0" workbookViewId="0">
      <selection activeCell="D5" sqref="D5:I5"/>
    </sheetView>
  </sheetViews>
  <sheetFormatPr defaultColWidth="8.875" defaultRowHeight="13.5" customHeight="1"/>
  <cols>
    <col min="1" max="1" width="4" style="264" customWidth="1"/>
    <col min="2" max="2" width="6.625" style="264" customWidth="1"/>
    <col min="3" max="3" width="10.375" style="264" customWidth="1"/>
    <col min="4" max="4" width="20.9583333333333" style="264" customWidth="1"/>
    <col min="5" max="5" width="15.7" style="264" customWidth="1"/>
    <col min="6" max="6" width="12.8083333333333" style="264" customWidth="1"/>
    <col min="7" max="7" width="6.75" style="264" customWidth="1"/>
    <col min="8" max="8" width="7.65833333333333" style="264" customWidth="1"/>
    <col min="9" max="9" width="9.45" style="264" customWidth="1"/>
    <col min="10" max="16384" width="8.875" style="265"/>
  </cols>
  <sheetData>
    <row r="1" s="263" customFormat="1" ht="23.1" customHeight="1" spans="1:9">
      <c r="A1" s="266" t="s">
        <v>2110</v>
      </c>
      <c r="B1" s="267"/>
      <c r="C1" s="267"/>
      <c r="D1" s="267"/>
    </row>
    <row r="2" ht="35.1" customHeight="1" spans="1:9">
      <c r="A2" s="137" t="s">
        <v>2111</v>
      </c>
      <c r="B2" s="268"/>
      <c r="C2" s="268"/>
      <c r="D2" s="268"/>
      <c r="E2" s="268"/>
      <c r="F2" s="268"/>
      <c r="G2" s="268"/>
      <c r="H2" s="268"/>
      <c r="I2" s="268"/>
    </row>
    <row r="3" ht="20.1" customHeight="1" spans="1:9">
      <c r="A3" s="269" t="s">
        <v>210</v>
      </c>
      <c r="B3" s="269"/>
      <c r="C3" s="269"/>
      <c r="D3" s="269"/>
      <c r="E3" s="269"/>
      <c r="F3" s="269"/>
      <c r="G3" s="269"/>
      <c r="H3" s="269"/>
      <c r="I3" s="269"/>
    </row>
    <row r="4" ht="3" customHeight="1" spans="1:9">
      <c r="A4" s="270"/>
      <c r="B4" s="270"/>
      <c r="C4" s="270"/>
      <c r="D4" s="270"/>
      <c r="E4" s="270"/>
      <c r="F4" s="270"/>
      <c r="G4" s="270"/>
      <c r="H4" s="270"/>
      <c r="I4" s="270"/>
    </row>
    <row r="5" ht="15" customHeight="1" spans="1:9">
      <c r="A5" s="271" t="s">
        <v>2</v>
      </c>
      <c r="B5" s="271"/>
      <c r="C5" s="271"/>
      <c r="D5" s="272" t="s">
        <v>2112</v>
      </c>
      <c r="E5" s="273"/>
      <c r="F5" s="273"/>
      <c r="G5" s="273"/>
      <c r="H5" s="273"/>
      <c r="I5" s="274"/>
    </row>
    <row r="6" ht="15" customHeight="1" spans="1:9">
      <c r="A6" s="271" t="s">
        <v>4</v>
      </c>
      <c r="B6" s="271"/>
      <c r="C6" s="271"/>
      <c r="D6" s="271" t="s">
        <v>5</v>
      </c>
      <c r="E6" s="271"/>
      <c r="F6" s="271"/>
      <c r="G6" s="271" t="s">
        <v>6</v>
      </c>
      <c r="H6" s="271" t="s">
        <v>156</v>
      </c>
      <c r="I6" s="271"/>
    </row>
    <row r="7" ht="15" customHeight="1" spans="1:9">
      <c r="A7" s="275" t="s">
        <v>157</v>
      </c>
      <c r="B7" s="276"/>
      <c r="C7" s="277"/>
      <c r="D7" s="271" t="s">
        <v>8</v>
      </c>
      <c r="E7" s="271" t="s">
        <v>9</v>
      </c>
      <c r="F7" s="271" t="s">
        <v>10</v>
      </c>
      <c r="G7" s="271" t="s">
        <v>11</v>
      </c>
      <c r="H7" s="271" t="s">
        <v>158</v>
      </c>
      <c r="I7" s="271" t="s">
        <v>13</v>
      </c>
    </row>
    <row r="8" ht="12" customHeight="1" spans="1:9">
      <c r="A8" s="278"/>
      <c r="B8" s="279"/>
      <c r="C8" s="280" t="s">
        <v>15</v>
      </c>
      <c r="D8" s="271" t="s">
        <v>2113</v>
      </c>
      <c r="E8" s="271" t="s">
        <v>2113</v>
      </c>
      <c r="F8" s="271" t="s">
        <v>2114</v>
      </c>
      <c r="G8" s="271">
        <v>10</v>
      </c>
      <c r="H8" s="281">
        <v>0.2972</v>
      </c>
      <c r="I8" s="271">
        <v>5</v>
      </c>
    </row>
    <row r="9" ht="15" customHeight="1" spans="1:9">
      <c r="A9" s="278"/>
      <c r="B9" s="279"/>
      <c r="C9" s="271" t="s">
        <v>20</v>
      </c>
      <c r="D9" s="271" t="s">
        <v>2113</v>
      </c>
      <c r="E9" s="271" t="s">
        <v>2113</v>
      </c>
      <c r="F9" s="271" t="s">
        <v>2114</v>
      </c>
      <c r="G9" s="271">
        <v>10</v>
      </c>
      <c r="H9" s="281">
        <v>0.2972</v>
      </c>
      <c r="I9" s="271">
        <v>5</v>
      </c>
    </row>
    <row r="10" ht="12" customHeight="1" spans="1:9">
      <c r="A10" s="282"/>
      <c r="B10" s="283"/>
      <c r="C10" s="271" t="s">
        <v>24</v>
      </c>
      <c r="D10" s="280"/>
      <c r="E10" s="280"/>
      <c r="F10" s="280"/>
      <c r="G10" s="280"/>
      <c r="H10" s="271"/>
      <c r="I10" s="271"/>
    </row>
    <row r="11" ht="12" customHeight="1" spans="1:9">
      <c r="A11" s="284" t="s">
        <v>26</v>
      </c>
      <c r="B11" s="285" t="s">
        <v>27</v>
      </c>
      <c r="C11" s="286"/>
      <c r="D11" s="286"/>
      <c r="E11" s="286"/>
      <c r="F11" s="287"/>
      <c r="G11" s="272" t="s">
        <v>28</v>
      </c>
      <c r="H11" s="273"/>
      <c r="I11" s="274"/>
    </row>
    <row r="12" ht="92" customHeight="1" spans="1:9">
      <c r="A12" s="284"/>
      <c r="B12" s="288" t="s">
        <v>2115</v>
      </c>
      <c r="C12" s="288"/>
      <c r="D12" s="288"/>
      <c r="E12" s="288"/>
      <c r="F12" s="288"/>
      <c r="G12" s="289" t="s">
        <v>2116</v>
      </c>
      <c r="H12" s="289"/>
      <c r="I12" s="289"/>
    </row>
    <row r="13" ht="14" customHeight="1" spans="1:9">
      <c r="A13" s="290" t="s">
        <v>38</v>
      </c>
      <c r="B13" s="291" t="s">
        <v>31</v>
      </c>
      <c r="C13" s="291" t="s">
        <v>32</v>
      </c>
      <c r="D13" s="291" t="s">
        <v>33</v>
      </c>
      <c r="E13" s="291" t="s">
        <v>167</v>
      </c>
      <c r="F13" s="291" t="s">
        <v>35</v>
      </c>
      <c r="G13" s="291" t="s">
        <v>11</v>
      </c>
      <c r="H13" s="292" t="s">
        <v>13</v>
      </c>
      <c r="I13" s="291" t="s">
        <v>215</v>
      </c>
    </row>
    <row r="14" ht="9" hidden="1" customHeight="1" spans="1:9">
      <c r="A14" s="293"/>
      <c r="B14" s="294"/>
      <c r="C14" s="294"/>
      <c r="D14" s="294"/>
      <c r="E14" s="294"/>
      <c r="F14" s="294"/>
      <c r="G14" s="294"/>
      <c r="H14" s="295"/>
      <c r="I14" s="294"/>
    </row>
    <row r="15" ht="20" customHeight="1" spans="1:9">
      <c r="A15" s="293"/>
      <c r="B15" s="296" t="s">
        <v>216</v>
      </c>
      <c r="C15" s="294" t="s">
        <v>48</v>
      </c>
      <c r="D15" s="297" t="s">
        <v>2117</v>
      </c>
      <c r="E15" s="294" t="s">
        <v>2118</v>
      </c>
      <c r="F15" s="295">
        <v>0</v>
      </c>
      <c r="G15" s="295">
        <v>5</v>
      </c>
      <c r="H15" s="295">
        <v>0</v>
      </c>
      <c r="I15" s="298" t="s">
        <v>2119</v>
      </c>
    </row>
    <row r="16" ht="20" customHeight="1" spans="1:9">
      <c r="A16" s="293"/>
      <c r="B16" s="299"/>
      <c r="C16" s="294"/>
      <c r="D16" s="297" t="s">
        <v>2120</v>
      </c>
      <c r="E16" s="294" t="s">
        <v>2121</v>
      </c>
      <c r="F16" s="295">
        <v>0</v>
      </c>
      <c r="G16" s="295">
        <v>5</v>
      </c>
      <c r="H16" s="295">
        <v>0</v>
      </c>
      <c r="I16" s="298" t="s">
        <v>2119</v>
      </c>
    </row>
    <row r="17" ht="18" customHeight="1" spans="1:9">
      <c r="A17" s="293"/>
      <c r="B17" s="299"/>
      <c r="C17" s="294"/>
      <c r="D17" s="297" t="s">
        <v>2122</v>
      </c>
      <c r="E17" s="163" t="s">
        <v>2123</v>
      </c>
      <c r="F17" s="163">
        <v>2</v>
      </c>
      <c r="G17" s="295">
        <v>6</v>
      </c>
      <c r="H17" s="295">
        <v>6</v>
      </c>
      <c r="I17" s="295"/>
    </row>
    <row r="18" ht="18" customHeight="1" spans="1:9">
      <c r="A18" s="293"/>
      <c r="B18" s="299"/>
      <c r="C18" s="294"/>
      <c r="D18" s="297" t="s">
        <v>2124</v>
      </c>
      <c r="E18" s="163" t="s">
        <v>2125</v>
      </c>
      <c r="F18" s="300" t="s">
        <v>2126</v>
      </c>
      <c r="G18" s="295">
        <v>6</v>
      </c>
      <c r="H18" s="295">
        <v>6</v>
      </c>
      <c r="I18" s="295"/>
    </row>
    <row r="19" ht="64" customHeight="1" spans="1:9">
      <c r="A19" s="293"/>
      <c r="B19" s="299"/>
      <c r="C19" s="294" t="s">
        <v>55</v>
      </c>
      <c r="D19" s="297" t="s">
        <v>2127</v>
      </c>
      <c r="E19" s="298" t="s">
        <v>2128</v>
      </c>
      <c r="F19" s="298" t="s">
        <v>2129</v>
      </c>
      <c r="G19" s="294">
        <v>6</v>
      </c>
      <c r="H19" s="294">
        <v>6</v>
      </c>
      <c r="I19" s="295"/>
    </row>
    <row r="20" ht="15" customHeight="1" spans="1:9">
      <c r="A20" s="293"/>
      <c r="B20" s="299"/>
      <c r="C20" s="294"/>
      <c r="D20" s="297" t="s">
        <v>2130</v>
      </c>
      <c r="E20" s="294" t="s">
        <v>133</v>
      </c>
      <c r="F20" s="301">
        <v>0.89</v>
      </c>
      <c r="G20" s="295">
        <v>6</v>
      </c>
      <c r="H20" s="295">
        <v>6</v>
      </c>
      <c r="I20" s="295"/>
    </row>
    <row r="21" ht="21" customHeight="1" spans="1:9">
      <c r="A21" s="293"/>
      <c r="B21" s="299"/>
      <c r="C21" s="294" t="s">
        <v>61</v>
      </c>
      <c r="D21" s="297" t="s">
        <v>2131</v>
      </c>
      <c r="E21" s="294" t="s">
        <v>121</v>
      </c>
      <c r="F21" s="302">
        <v>46347</v>
      </c>
      <c r="G21" s="294">
        <v>6</v>
      </c>
      <c r="H21" s="294">
        <v>6</v>
      </c>
      <c r="I21" s="295"/>
    </row>
    <row r="22" ht="30" customHeight="1" spans="1:9">
      <c r="A22" s="293"/>
      <c r="B22" s="299"/>
      <c r="C22" s="296" t="s">
        <v>39</v>
      </c>
      <c r="D22" s="298" t="s">
        <v>2132</v>
      </c>
      <c r="E22" s="295" t="s">
        <v>2133</v>
      </c>
      <c r="F22" s="295" t="s">
        <v>2133</v>
      </c>
      <c r="G22" s="295">
        <v>5</v>
      </c>
      <c r="H22" s="295">
        <v>5</v>
      </c>
      <c r="I22" s="295"/>
    </row>
    <row r="23" ht="26" customHeight="1" spans="1:9">
      <c r="A23" s="293"/>
      <c r="B23" s="303"/>
      <c r="C23" s="303"/>
      <c r="D23" s="298" t="s">
        <v>2134</v>
      </c>
      <c r="E23" s="295" t="s">
        <v>2135</v>
      </c>
      <c r="F23" s="295" t="s">
        <v>2135</v>
      </c>
      <c r="G23" s="295">
        <v>5</v>
      </c>
      <c r="H23" s="295">
        <v>5</v>
      </c>
      <c r="I23" s="295"/>
    </row>
    <row r="24" ht="15" customHeight="1" spans="1:9">
      <c r="A24" s="293"/>
      <c r="B24" s="294" t="s">
        <v>232</v>
      </c>
      <c r="C24" s="294" t="s">
        <v>233</v>
      </c>
      <c r="D24" s="298" t="s">
        <v>2136</v>
      </c>
      <c r="E24" s="295" t="s">
        <v>2137</v>
      </c>
      <c r="F24" s="295" t="s">
        <v>2137</v>
      </c>
      <c r="G24" s="295">
        <v>10</v>
      </c>
      <c r="H24" s="295">
        <v>10</v>
      </c>
      <c r="I24" s="295"/>
    </row>
    <row r="25" ht="8" customHeight="1" spans="1:9">
      <c r="A25" s="293"/>
      <c r="B25" s="294"/>
      <c r="C25" s="294"/>
      <c r="D25" s="298"/>
      <c r="E25" s="295"/>
      <c r="F25" s="295"/>
      <c r="G25" s="295"/>
      <c r="H25" s="295"/>
      <c r="I25" s="295"/>
    </row>
    <row r="26" ht="1" hidden="1" customHeight="1" spans="1:9">
      <c r="A26" s="293"/>
      <c r="B26" s="294"/>
      <c r="C26" s="294"/>
      <c r="D26" s="298"/>
      <c r="E26" s="295"/>
      <c r="F26" s="295"/>
      <c r="G26" s="295"/>
      <c r="H26" s="295"/>
      <c r="I26" s="295"/>
    </row>
    <row r="27" ht="23" customHeight="1" spans="1:9">
      <c r="A27" s="293"/>
      <c r="B27" s="294"/>
      <c r="C27" s="294" t="s">
        <v>236</v>
      </c>
      <c r="D27" s="297" t="s">
        <v>2138</v>
      </c>
      <c r="E27" s="294" t="s">
        <v>2139</v>
      </c>
      <c r="F27" s="294" t="s">
        <v>2139</v>
      </c>
      <c r="G27" s="295">
        <v>5</v>
      </c>
      <c r="H27" s="295">
        <v>5</v>
      </c>
      <c r="I27" s="294"/>
    </row>
    <row r="28" ht="23" customHeight="1" spans="1:9">
      <c r="A28" s="293"/>
      <c r="B28" s="294"/>
      <c r="C28" s="294"/>
      <c r="D28" s="297" t="s">
        <v>2140</v>
      </c>
      <c r="E28" s="294" t="s">
        <v>2141</v>
      </c>
      <c r="F28" s="294" t="s">
        <v>2141</v>
      </c>
      <c r="G28" s="295">
        <v>5</v>
      </c>
      <c r="H28" s="295">
        <v>5</v>
      </c>
      <c r="I28" s="294"/>
    </row>
    <row r="29" ht="33" customHeight="1" spans="1:9">
      <c r="A29" s="293"/>
      <c r="B29" s="294"/>
      <c r="C29" s="294" t="s">
        <v>239</v>
      </c>
      <c r="D29" s="297" t="s">
        <v>2142</v>
      </c>
      <c r="E29" s="294" t="s">
        <v>1676</v>
      </c>
      <c r="F29" s="294" t="s">
        <v>1676</v>
      </c>
      <c r="G29" s="294">
        <v>5</v>
      </c>
      <c r="H29" s="294">
        <v>5</v>
      </c>
      <c r="I29" s="295"/>
    </row>
    <row r="30" ht="12" customHeight="1" spans="1:9">
      <c r="A30" s="293"/>
      <c r="B30" s="294"/>
      <c r="C30" s="294" t="s">
        <v>242</v>
      </c>
      <c r="D30" s="297" t="s">
        <v>2143</v>
      </c>
      <c r="E30" s="294" t="s">
        <v>1489</v>
      </c>
      <c r="F30" s="294" t="s">
        <v>1489</v>
      </c>
      <c r="G30" s="294">
        <v>5</v>
      </c>
      <c r="H30" s="294">
        <v>5</v>
      </c>
      <c r="I30" s="304"/>
    </row>
    <row r="31" ht="8" customHeight="1" spans="1:9">
      <c r="A31" s="293"/>
      <c r="B31" s="294"/>
      <c r="C31" s="294"/>
      <c r="D31" s="297"/>
      <c r="E31" s="294"/>
      <c r="F31" s="294"/>
      <c r="G31" s="294"/>
      <c r="H31" s="294"/>
      <c r="I31" s="304"/>
    </row>
    <row r="32" ht="1" hidden="1" customHeight="1" spans="1:9">
      <c r="A32" s="293"/>
      <c r="B32" s="294"/>
      <c r="C32" s="294"/>
      <c r="D32" s="297"/>
      <c r="E32" s="294"/>
      <c r="F32" s="294"/>
      <c r="G32" s="294"/>
      <c r="H32" s="294"/>
      <c r="I32" s="304"/>
    </row>
    <row r="33" ht="15" customHeight="1" spans="1:9">
      <c r="A33" s="293"/>
      <c r="B33" s="294" t="s">
        <v>78</v>
      </c>
      <c r="C33" s="294" t="s">
        <v>244</v>
      </c>
      <c r="D33" s="305" t="s">
        <v>2144</v>
      </c>
      <c r="E33" s="306" t="s">
        <v>147</v>
      </c>
      <c r="F33" s="307">
        <v>0.92</v>
      </c>
      <c r="G33" s="306">
        <v>10</v>
      </c>
      <c r="H33" s="306">
        <v>10</v>
      </c>
      <c r="I33" s="304"/>
    </row>
    <row r="34" ht="7" customHeight="1" spans="1:9">
      <c r="A34" s="293"/>
      <c r="B34" s="294"/>
      <c r="C34" s="294"/>
      <c r="D34" s="305"/>
      <c r="E34" s="306"/>
      <c r="F34" s="306"/>
      <c r="G34" s="306"/>
      <c r="H34" s="306"/>
      <c r="I34" s="304"/>
    </row>
    <row r="35" ht="7" hidden="1" customHeight="1" spans="1:9">
      <c r="A35" s="293"/>
      <c r="B35" s="294"/>
      <c r="C35" s="294"/>
      <c r="D35" s="305"/>
      <c r="E35" s="306"/>
      <c r="F35" s="306"/>
      <c r="G35" s="306"/>
      <c r="H35" s="306"/>
      <c r="I35" s="304"/>
    </row>
    <row r="36" ht="12" customHeight="1" spans="1:9">
      <c r="A36" s="295" t="s">
        <v>84</v>
      </c>
      <c r="B36" s="295"/>
      <c r="C36" s="295"/>
      <c r="D36" s="295"/>
      <c r="E36" s="295"/>
      <c r="F36" s="295"/>
      <c r="G36" s="295">
        <v>100</v>
      </c>
      <c r="H36" s="295">
        <v>85</v>
      </c>
      <c r="I36" s="304"/>
    </row>
    <row r="37" ht="15.95" customHeight="1" spans="1:9">
      <c r="A37" s="308" t="s">
        <v>2145</v>
      </c>
      <c r="B37" s="309"/>
      <c r="C37" s="309"/>
      <c r="D37" s="309"/>
      <c r="E37" s="309"/>
      <c r="F37" s="309"/>
      <c r="G37" s="309"/>
      <c r="H37" s="309"/>
      <c r="I37" s="309"/>
    </row>
    <row r="38" ht="15.95" customHeight="1" spans="1:9">
      <c r="A38" s="309"/>
      <c r="B38" s="309"/>
      <c r="C38" s="309"/>
      <c r="D38" s="309"/>
      <c r="E38" s="309"/>
      <c r="F38" s="309"/>
      <c r="G38" s="309"/>
      <c r="H38" s="309"/>
      <c r="I38" s="309"/>
    </row>
    <row r="39" ht="53" customHeight="1" spans="1:9">
      <c r="A39" s="309"/>
      <c r="B39" s="309"/>
      <c r="C39" s="309"/>
      <c r="D39" s="309"/>
      <c r="E39" s="309"/>
      <c r="F39" s="309"/>
      <c r="G39" s="309"/>
      <c r="H39" s="309"/>
      <c r="I39" s="309"/>
    </row>
  </sheetData>
  <mergeCells count="52">
    <mergeCell ref="A2:I2"/>
    <mergeCell ref="A3:I3"/>
    <mergeCell ref="A5:C5"/>
    <mergeCell ref="D5:I5"/>
    <mergeCell ref="A6:C6"/>
    <mergeCell ref="D6:F6"/>
    <mergeCell ref="H6:I6"/>
    <mergeCell ref="B11:F11"/>
    <mergeCell ref="G11:I11"/>
    <mergeCell ref="B12:F12"/>
    <mergeCell ref="G12:I12"/>
    <mergeCell ref="A36:F36"/>
    <mergeCell ref="A11:A12"/>
    <mergeCell ref="A13:A35"/>
    <mergeCell ref="B13:B14"/>
    <mergeCell ref="B15:B23"/>
    <mergeCell ref="B24:B32"/>
    <mergeCell ref="B33:B35"/>
    <mergeCell ref="C13:C14"/>
    <mergeCell ref="C15:C18"/>
    <mergeCell ref="C19:C20"/>
    <mergeCell ref="C22:C23"/>
    <mergeCell ref="C24:C26"/>
    <mergeCell ref="C27:C28"/>
    <mergeCell ref="C30:C32"/>
    <mergeCell ref="C33:C35"/>
    <mergeCell ref="D13:D14"/>
    <mergeCell ref="D24:D26"/>
    <mergeCell ref="D30:D32"/>
    <mergeCell ref="D33:D35"/>
    <mergeCell ref="E13:E14"/>
    <mergeCell ref="E24:E26"/>
    <mergeCell ref="E30:E32"/>
    <mergeCell ref="E33:E35"/>
    <mergeCell ref="F13:F14"/>
    <mergeCell ref="F24:F26"/>
    <mergeCell ref="F30:F32"/>
    <mergeCell ref="F33:F35"/>
    <mergeCell ref="G13:G14"/>
    <mergeCell ref="G24:G26"/>
    <mergeCell ref="G30:G32"/>
    <mergeCell ref="G33:G35"/>
    <mergeCell ref="H13:H14"/>
    <mergeCell ref="H24:H26"/>
    <mergeCell ref="H30:H32"/>
    <mergeCell ref="H33:H35"/>
    <mergeCell ref="I13:I14"/>
    <mergeCell ref="I24:I26"/>
    <mergeCell ref="I30:I32"/>
    <mergeCell ref="I33:I35"/>
    <mergeCell ref="A7:B10"/>
    <mergeCell ref="A37:I39"/>
  </mergeCells>
  <pageMargins left="0.354166666666667" right="0.354166666666667" top="0.75" bottom="0.75" header="0.298611111111111" footer="0.298611111111111"/>
  <pageSetup paperSize="9" scale="94" orientation="portrait" horizontalDpi="600"/>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1"/>
  <sheetViews>
    <sheetView zoomScale="115" zoomScaleNormal="115" workbookViewId="0">
      <selection activeCell="D5" sqref="D5:F5"/>
    </sheetView>
  </sheetViews>
  <sheetFormatPr defaultColWidth="9" defaultRowHeight="15" outlineLevelCol="7"/>
  <cols>
    <col min="1" max="1" width="4.625" style="220" customWidth="1"/>
    <col min="2" max="2" width="5.75" style="220" customWidth="1"/>
    <col min="3" max="3" width="9" style="220"/>
    <col min="4" max="4" width="18.9083333333333" style="220" customWidth="1"/>
    <col min="5" max="5" width="22.625" style="220" customWidth="1"/>
    <col min="6" max="6" width="12.275" style="220" customWidth="1"/>
    <col min="7" max="7" width="11.625" style="220" customWidth="1"/>
    <col min="8" max="8" width="18.25" style="220" customWidth="1"/>
    <col min="9" max="16384" width="9" style="220"/>
  </cols>
  <sheetData>
    <row r="1" s="217" customFormat="1" ht="15.75" spans="1:8">
      <c r="A1" s="221" t="s">
        <v>1029</v>
      </c>
    </row>
    <row r="2" s="218" customFormat="1" ht="20.25" spans="1:8">
      <c r="A2" s="89" t="s">
        <v>2146</v>
      </c>
      <c r="B2" s="222"/>
      <c r="C2" s="222"/>
      <c r="D2" s="222"/>
      <c r="E2" s="222"/>
      <c r="F2" s="222"/>
      <c r="G2" s="222"/>
      <c r="H2" s="222"/>
    </row>
    <row r="3" s="218" customFormat="1" customHeight="1" spans="1:8">
      <c r="A3" s="223" t="s">
        <v>2147</v>
      </c>
      <c r="B3" s="223"/>
      <c r="C3" s="223"/>
      <c r="D3" s="223"/>
      <c r="E3" s="223"/>
      <c r="F3" s="223"/>
      <c r="G3" s="223"/>
      <c r="H3" s="223"/>
    </row>
    <row r="4" s="218" customFormat="1" spans="1:8">
      <c r="A4" s="224" t="s">
        <v>2148</v>
      </c>
      <c r="B4" s="225"/>
      <c r="C4" s="225"/>
      <c r="D4" s="225"/>
      <c r="E4" s="226"/>
      <c r="F4" s="226"/>
      <c r="G4" s="226"/>
      <c r="H4" s="226" t="s">
        <v>2149</v>
      </c>
    </row>
    <row r="5" s="219" customFormat="1" ht="20" customHeight="1" spans="1:8">
      <c r="A5" s="227" t="s">
        <v>2150</v>
      </c>
      <c r="B5" s="227"/>
      <c r="C5" s="227"/>
      <c r="D5" s="228" t="s">
        <v>2151</v>
      </c>
      <c r="E5" s="229"/>
      <c r="F5" s="230"/>
      <c r="G5" s="227" t="s">
        <v>2152</v>
      </c>
      <c r="H5" s="227" t="s">
        <v>2153</v>
      </c>
    </row>
    <row r="6" s="219" customFormat="1" ht="20" customHeight="1" spans="1:8">
      <c r="A6" s="227" t="s">
        <v>2154</v>
      </c>
      <c r="B6" s="227"/>
      <c r="C6" s="227"/>
      <c r="D6" s="227" t="s">
        <v>2155</v>
      </c>
      <c r="E6" s="227"/>
      <c r="F6" s="227"/>
      <c r="G6" s="227"/>
      <c r="H6" s="227"/>
    </row>
    <row r="7" s="219" customFormat="1" ht="20" customHeight="1" spans="1:8">
      <c r="A7" s="227" t="s">
        <v>2156</v>
      </c>
      <c r="B7" s="227"/>
      <c r="C7" s="227"/>
      <c r="D7" s="227" t="s">
        <v>2157</v>
      </c>
      <c r="E7" s="227"/>
      <c r="F7" s="227" t="s">
        <v>2158</v>
      </c>
      <c r="G7" s="227" t="s">
        <v>2159</v>
      </c>
      <c r="H7" s="227"/>
    </row>
    <row r="8" s="219" customFormat="1" ht="28" customHeight="1" spans="1:8">
      <c r="A8" s="227" t="s">
        <v>2160</v>
      </c>
      <c r="B8" s="227"/>
      <c r="C8" s="227"/>
      <c r="D8" s="231"/>
      <c r="E8" s="227" t="s">
        <v>2161</v>
      </c>
      <c r="F8" s="227" t="s">
        <v>2162</v>
      </c>
      <c r="G8" s="227"/>
      <c r="H8" s="232" t="s">
        <v>2163</v>
      </c>
    </row>
    <row r="9" s="219" customFormat="1" ht="20" customHeight="1" spans="1:8">
      <c r="A9" s="227"/>
      <c r="B9" s="227"/>
      <c r="C9" s="227"/>
      <c r="D9" s="231" t="s">
        <v>2164</v>
      </c>
      <c r="E9" s="227">
        <v>100</v>
      </c>
      <c r="F9" s="227">
        <v>100</v>
      </c>
      <c r="G9" s="227"/>
      <c r="H9" s="233">
        <v>1</v>
      </c>
    </row>
    <row r="10" s="219" customFormat="1" ht="20" customHeight="1" spans="1:8">
      <c r="A10" s="227"/>
      <c r="B10" s="227"/>
      <c r="C10" s="227"/>
      <c r="D10" s="231" t="s">
        <v>2165</v>
      </c>
      <c r="E10" s="227">
        <v>60</v>
      </c>
      <c r="F10" s="227">
        <v>60</v>
      </c>
      <c r="G10" s="227"/>
      <c r="H10" s="233">
        <v>1</v>
      </c>
    </row>
    <row r="11" s="219" customFormat="1" ht="20" customHeight="1" spans="1:8">
      <c r="A11" s="227"/>
      <c r="B11" s="227"/>
      <c r="C11" s="227"/>
      <c r="D11" s="231" t="s">
        <v>2166</v>
      </c>
      <c r="E11" s="227">
        <v>40</v>
      </c>
      <c r="F11" s="227">
        <v>40</v>
      </c>
      <c r="G11" s="227"/>
      <c r="H11" s="233">
        <v>1</v>
      </c>
    </row>
    <row r="12" s="219" customFormat="1" ht="20" customHeight="1" spans="1:8">
      <c r="A12" s="227"/>
      <c r="B12" s="227"/>
      <c r="C12" s="227"/>
      <c r="D12" s="234" t="s">
        <v>2167</v>
      </c>
      <c r="E12" s="227"/>
      <c r="F12" s="227"/>
      <c r="G12" s="227"/>
      <c r="H12" s="233"/>
    </row>
    <row r="13" s="219" customFormat="1" ht="20" customHeight="1" spans="1:8">
      <c r="A13" s="227" t="s">
        <v>2168</v>
      </c>
      <c r="B13" s="227"/>
      <c r="C13" s="227"/>
      <c r="D13" s="234"/>
      <c r="E13" s="227" t="s">
        <v>2169</v>
      </c>
      <c r="F13" s="227"/>
      <c r="G13" s="227"/>
      <c r="H13" s="227" t="s">
        <v>2170</v>
      </c>
    </row>
    <row r="14" s="219" customFormat="1" ht="20" customHeight="1" spans="1:8">
      <c r="A14" s="227"/>
      <c r="B14" s="227"/>
      <c r="C14" s="227"/>
      <c r="D14" s="234" t="s">
        <v>2171</v>
      </c>
      <c r="E14" s="227" t="s">
        <v>2172</v>
      </c>
      <c r="F14" s="227"/>
      <c r="G14" s="227"/>
      <c r="H14" s="227" t="s">
        <v>1083</v>
      </c>
    </row>
    <row r="15" s="219" customFormat="1" ht="20" customHeight="1" spans="1:8">
      <c r="A15" s="227"/>
      <c r="B15" s="227"/>
      <c r="C15" s="227"/>
      <c r="D15" s="234" t="s">
        <v>2173</v>
      </c>
      <c r="E15" s="227" t="s">
        <v>2174</v>
      </c>
      <c r="F15" s="227"/>
      <c r="G15" s="227"/>
      <c r="H15" s="227" t="s">
        <v>1083</v>
      </c>
    </row>
    <row r="16" s="219" customFormat="1" ht="20" customHeight="1" spans="1:8">
      <c r="A16" s="227"/>
      <c r="B16" s="227"/>
      <c r="C16" s="227"/>
      <c r="D16" s="234" t="s">
        <v>2175</v>
      </c>
      <c r="E16" s="227" t="s">
        <v>2176</v>
      </c>
      <c r="F16" s="227"/>
      <c r="G16" s="227"/>
      <c r="H16" s="227" t="s">
        <v>1083</v>
      </c>
    </row>
    <row r="17" s="219" customFormat="1" ht="20" customHeight="1" spans="1:8">
      <c r="A17" s="227"/>
      <c r="B17" s="227"/>
      <c r="C17" s="227"/>
      <c r="D17" s="234" t="s">
        <v>2177</v>
      </c>
      <c r="E17" s="227" t="s">
        <v>2178</v>
      </c>
      <c r="F17" s="227"/>
      <c r="G17" s="227"/>
      <c r="H17" s="227" t="s">
        <v>1083</v>
      </c>
    </row>
    <row r="18" s="219" customFormat="1" ht="20" customHeight="1" spans="1:8">
      <c r="A18" s="227"/>
      <c r="B18" s="227"/>
      <c r="C18" s="227"/>
      <c r="D18" s="234" t="s">
        <v>2179</v>
      </c>
      <c r="E18" s="227" t="s">
        <v>2180</v>
      </c>
      <c r="F18" s="227"/>
      <c r="G18" s="227"/>
      <c r="H18" s="227" t="s">
        <v>1083</v>
      </c>
    </row>
    <row r="19" s="219" customFormat="1" ht="20" customHeight="1" spans="1:8">
      <c r="A19" s="227"/>
      <c r="B19" s="227"/>
      <c r="C19" s="227"/>
      <c r="D19" s="234" t="s">
        <v>2181</v>
      </c>
      <c r="E19" s="227" t="s">
        <v>2182</v>
      </c>
      <c r="F19" s="227"/>
      <c r="G19" s="227"/>
      <c r="H19" s="227" t="s">
        <v>1083</v>
      </c>
    </row>
    <row r="20" s="219" customFormat="1" ht="20" customHeight="1" spans="1:8">
      <c r="A20" s="227"/>
      <c r="B20" s="227"/>
      <c r="C20" s="227"/>
      <c r="D20" s="234" t="s">
        <v>2183</v>
      </c>
      <c r="E20" s="227" t="s">
        <v>2184</v>
      </c>
      <c r="F20" s="227"/>
      <c r="G20" s="227"/>
      <c r="H20" s="227" t="s">
        <v>1083</v>
      </c>
    </row>
    <row r="21" s="219" customFormat="1" ht="20" customHeight="1" spans="1:8">
      <c r="A21" s="235" t="s">
        <v>2185</v>
      </c>
      <c r="B21" s="236" t="s">
        <v>2186</v>
      </c>
      <c r="C21" s="237"/>
      <c r="D21" s="238"/>
      <c r="E21" s="232"/>
      <c r="F21" s="239" t="s">
        <v>2187</v>
      </c>
      <c r="G21" s="238"/>
      <c r="H21" s="232"/>
    </row>
    <row r="22" s="219" customFormat="1" ht="68" customHeight="1" spans="1:8">
      <c r="A22" s="240"/>
      <c r="B22" s="241" t="s">
        <v>2188</v>
      </c>
      <c r="C22" s="241"/>
      <c r="D22" s="241"/>
      <c r="E22" s="241"/>
      <c r="F22" s="241" t="s">
        <v>2189</v>
      </c>
      <c r="G22" s="241"/>
      <c r="H22" s="241"/>
    </row>
    <row r="23" s="219" customFormat="1" ht="31" customHeight="1" spans="1:8">
      <c r="A23" s="242" t="s">
        <v>2190</v>
      </c>
      <c r="B23" s="227" t="s">
        <v>2191</v>
      </c>
      <c r="C23" s="227" t="s">
        <v>1073</v>
      </c>
      <c r="D23" s="243" t="s">
        <v>1074</v>
      </c>
      <c r="E23" s="243"/>
      <c r="F23" s="227" t="s">
        <v>1075</v>
      </c>
      <c r="G23" s="227" t="s">
        <v>1076</v>
      </c>
      <c r="H23" s="227" t="s">
        <v>1077</v>
      </c>
    </row>
    <row r="24" s="219" customFormat="1" ht="31" customHeight="1" spans="1:8">
      <c r="A24" s="244"/>
      <c r="B24" s="245" t="s">
        <v>1078</v>
      </c>
      <c r="C24" s="245" t="s">
        <v>1079</v>
      </c>
      <c r="D24" s="246" t="s">
        <v>2192</v>
      </c>
      <c r="E24" s="246"/>
      <c r="F24" s="246" t="s">
        <v>2193</v>
      </c>
      <c r="G24" s="246">
        <v>1895</v>
      </c>
      <c r="H24" s="227" t="s">
        <v>1083</v>
      </c>
    </row>
    <row r="25" s="219" customFormat="1" ht="31" customHeight="1" spans="1:8">
      <c r="A25" s="244"/>
      <c r="B25" s="247"/>
      <c r="C25" s="247"/>
      <c r="D25" s="248" t="s">
        <v>2194</v>
      </c>
      <c r="E25" s="248"/>
      <c r="F25" s="246" t="s">
        <v>2195</v>
      </c>
      <c r="G25" s="246">
        <v>2</v>
      </c>
      <c r="H25" s="227" t="s">
        <v>1083</v>
      </c>
    </row>
    <row r="26" s="219" customFormat="1" ht="61.5" spans="1:8">
      <c r="A26" s="244"/>
      <c r="B26" s="247"/>
      <c r="C26" s="245" t="s">
        <v>1087</v>
      </c>
      <c r="D26" s="249" t="s">
        <v>2196</v>
      </c>
      <c r="E26" s="250"/>
      <c r="F26" s="251" t="s">
        <v>2197</v>
      </c>
      <c r="G26" s="246" t="s">
        <v>2198</v>
      </c>
      <c r="H26" s="227" t="s">
        <v>1083</v>
      </c>
    </row>
    <row r="27" s="219" customFormat="1" ht="36.75" spans="1:8">
      <c r="A27" s="244"/>
      <c r="B27" s="247"/>
      <c r="C27" s="247"/>
      <c r="D27" s="252" t="s">
        <v>2199</v>
      </c>
      <c r="E27" s="253"/>
      <c r="F27" s="251" t="s">
        <v>2200</v>
      </c>
      <c r="G27" s="246" t="s">
        <v>2198</v>
      </c>
      <c r="H27" s="227" t="s">
        <v>1083</v>
      </c>
    </row>
    <row r="28" s="219" customFormat="1" ht="48.75" spans="1:8">
      <c r="A28" s="244"/>
      <c r="B28" s="247"/>
      <c r="C28" s="254"/>
      <c r="D28" s="252" t="s">
        <v>2201</v>
      </c>
      <c r="E28" s="253"/>
      <c r="F28" s="251" t="s">
        <v>2202</v>
      </c>
      <c r="G28" s="246" t="s">
        <v>2198</v>
      </c>
      <c r="H28" s="227" t="s">
        <v>1083</v>
      </c>
    </row>
    <row r="29" s="219" customFormat="1" ht="20" customHeight="1" spans="1:8">
      <c r="A29" s="244"/>
      <c r="B29" s="247"/>
      <c r="C29" s="245" t="s">
        <v>118</v>
      </c>
      <c r="D29" s="249" t="s">
        <v>2203</v>
      </c>
      <c r="E29" s="250"/>
      <c r="F29" s="255" t="s">
        <v>2204</v>
      </c>
      <c r="G29" s="246" t="s">
        <v>2205</v>
      </c>
      <c r="H29" s="227" t="s">
        <v>1083</v>
      </c>
    </row>
    <row r="30" s="219" customFormat="1" ht="31" customHeight="1" spans="1:8">
      <c r="A30" s="244"/>
      <c r="B30" s="247"/>
      <c r="C30" s="247"/>
      <c r="D30" s="249" t="s">
        <v>2206</v>
      </c>
      <c r="E30" s="250"/>
      <c r="F30" s="255" t="s">
        <v>2207</v>
      </c>
      <c r="G30" s="246" t="s">
        <v>2205</v>
      </c>
      <c r="H30" s="227" t="s">
        <v>1083</v>
      </c>
    </row>
    <row r="31" s="219" customFormat="1" ht="31" customHeight="1" spans="1:8">
      <c r="A31" s="244"/>
      <c r="B31" s="247"/>
      <c r="C31" s="256" t="s">
        <v>2208</v>
      </c>
      <c r="D31" s="241" t="s">
        <v>2209</v>
      </c>
      <c r="E31" s="241"/>
      <c r="F31" s="255" t="s">
        <v>2210</v>
      </c>
      <c r="G31" s="246" t="s">
        <v>2210</v>
      </c>
      <c r="H31" s="227" t="s">
        <v>1083</v>
      </c>
    </row>
    <row r="32" s="219" customFormat="1" ht="31" customHeight="1" spans="1:8">
      <c r="A32" s="244"/>
      <c r="B32" s="247"/>
      <c r="C32" s="245" t="s">
        <v>2211</v>
      </c>
      <c r="D32" s="227" t="s">
        <v>2212</v>
      </c>
      <c r="E32" s="227"/>
      <c r="F32" s="227" t="s">
        <v>147</v>
      </c>
      <c r="G32" s="257">
        <v>0.93</v>
      </c>
      <c r="H32" s="227" t="s">
        <v>1083</v>
      </c>
    </row>
    <row r="33" s="219" customFormat="1" ht="20" customHeight="1" spans="1:8">
      <c r="A33" s="227" t="s">
        <v>2213</v>
      </c>
      <c r="B33" s="258" t="s">
        <v>2214</v>
      </c>
      <c r="C33" s="259"/>
      <c r="D33" s="259"/>
      <c r="E33" s="259"/>
      <c r="F33" s="259"/>
      <c r="G33" s="259"/>
      <c r="H33" s="260"/>
    </row>
    <row r="34" s="219" customFormat="1" ht="39" customHeight="1" spans="1:8">
      <c r="A34" s="261" t="s">
        <v>2215</v>
      </c>
      <c r="B34" s="261"/>
      <c r="C34" s="261"/>
      <c r="D34" s="261"/>
      <c r="E34" s="261"/>
      <c r="F34" s="261"/>
      <c r="G34" s="261"/>
      <c r="H34" s="261"/>
    </row>
    <row r="35" s="219" customFormat="1" ht="47" customHeight="1" spans="1:8">
      <c r="A35" s="261"/>
      <c r="B35" s="261"/>
      <c r="C35" s="261"/>
      <c r="D35" s="261"/>
      <c r="E35" s="261"/>
      <c r="F35" s="261"/>
      <c r="G35" s="261"/>
      <c r="H35" s="261"/>
    </row>
    <row r="36" s="218" customFormat="1" ht="39" customHeight="1" spans="1:8">
      <c r="A36" s="262"/>
      <c r="B36" s="262"/>
      <c r="C36" s="262"/>
      <c r="D36" s="262"/>
      <c r="E36" s="262"/>
      <c r="F36" s="262"/>
      <c r="G36" s="262"/>
      <c r="H36" s="262"/>
    </row>
    <row r="37" s="218" customFormat="1" ht="39" customHeight="1"/>
    <row r="38" s="218" customFormat="1" ht="39" customHeight="1"/>
    <row r="39" s="218" customFormat="1" ht="39" customHeight="1"/>
    <row r="40" s="218" customFormat="1"/>
    <row r="41" s="218" customFormat="1"/>
    <row r="42" s="218" customFormat="1"/>
    <row r="43" s="218" customFormat="1"/>
    <row r="44" s="218" customFormat="1"/>
    <row r="45" s="218" customFormat="1"/>
    <row r="46" s="218" customFormat="1"/>
    <row r="47" s="218" customFormat="1"/>
    <row r="48" s="218" customFormat="1"/>
    <row r="49" s="218" customFormat="1"/>
    <row r="50" s="218" customFormat="1"/>
    <row r="51" s="218" customFormat="1"/>
    <row r="52" s="218" customFormat="1"/>
    <row r="53" s="218" customFormat="1"/>
    <row r="54" s="218" customFormat="1"/>
    <row r="55" s="218" customFormat="1"/>
    <row r="56" s="218" customFormat="1"/>
    <row r="57" s="218" customFormat="1"/>
    <row r="58" s="218" customFormat="1"/>
    <row r="59" s="218" customFormat="1"/>
    <row r="60" s="218" customFormat="1"/>
    <row r="61" s="218" customFormat="1"/>
    <row r="62" s="218" customFormat="1"/>
    <row r="63" s="218" customFormat="1"/>
    <row r="64" s="218" customFormat="1"/>
    <row r="65" s="218" customFormat="1"/>
    <row r="66" s="218" customFormat="1"/>
    <row r="67" s="218" customFormat="1"/>
    <row r="68" s="218" customFormat="1"/>
    <row r="69" s="218" customFormat="1"/>
    <row r="70" s="218" customFormat="1"/>
    <row r="71" s="218" customFormat="1"/>
    <row r="72" s="218" customFormat="1"/>
    <row r="73" s="218" customFormat="1"/>
    <row r="74" s="218" customFormat="1"/>
    <row r="75" s="218" customFormat="1"/>
    <row r="76" s="218" customFormat="1"/>
    <row r="77" s="218" customFormat="1"/>
    <row r="78" s="218" customFormat="1"/>
    <row r="79" s="218" customFormat="1"/>
    <row r="80" s="218" customFormat="1"/>
    <row r="81" s="218" customFormat="1"/>
    <row r="82" s="218" customFormat="1"/>
    <row r="83" s="218" customFormat="1"/>
    <row r="84" s="218" customFormat="1"/>
    <row r="85" s="218" customFormat="1"/>
    <row r="86" s="218" customFormat="1"/>
    <row r="87" s="218" customFormat="1"/>
    <row r="88" s="218" customFormat="1"/>
    <row r="89" s="218" customFormat="1"/>
    <row r="90" s="218" customFormat="1"/>
    <row r="91" s="218" customFormat="1"/>
    <row r="92" s="218" customFormat="1"/>
    <row r="93" s="218" customFormat="1"/>
    <row r="94" s="218" customFormat="1"/>
    <row r="95" s="218" customFormat="1"/>
    <row r="96" s="218" customFormat="1"/>
    <row r="97" s="218" customFormat="1"/>
    <row r="98" s="218" customFormat="1"/>
    <row r="99" s="218" customFormat="1"/>
    <row r="100" s="218" customFormat="1"/>
    <row r="101" s="218" customFormat="1"/>
    <row r="102" s="218" customFormat="1"/>
    <row r="103" s="218" customFormat="1"/>
    <row r="104" s="218" customFormat="1"/>
    <row r="105" s="218" customFormat="1"/>
    <row r="106" s="218" customFormat="1"/>
    <row r="107" s="218" customFormat="1"/>
    <row r="108" s="218" customFormat="1"/>
    <row r="109" s="218" customFormat="1"/>
    <row r="110" s="218" customFormat="1"/>
    <row r="111" s="218" customFormat="1"/>
    <row r="112" s="218" customFormat="1"/>
    <row r="113" s="218" customFormat="1"/>
    <row r="114" s="218" customFormat="1"/>
    <row r="115" s="218" customFormat="1"/>
    <row r="116" s="218" customFormat="1"/>
    <row r="117" s="218" customFormat="1"/>
    <row r="118" s="218" customFormat="1"/>
    <row r="119" s="218" customFormat="1"/>
    <row r="120" s="218" customFormat="1"/>
    <row r="121" s="218" customFormat="1"/>
    <row r="122" s="218" customFormat="1"/>
    <row r="123" s="218" customFormat="1"/>
    <row r="124" s="218" customFormat="1"/>
    <row r="125" s="218" customFormat="1"/>
    <row r="126" s="218" customFormat="1"/>
    <row r="127" s="218" customFormat="1"/>
    <row r="128" s="218" customFormat="1"/>
    <row r="129" s="218" customFormat="1"/>
    <row r="130" s="218" customFormat="1"/>
    <row r="131" s="218" customFormat="1"/>
    <row r="132" s="218" customFormat="1"/>
    <row r="133" s="218" customFormat="1"/>
    <row r="134" s="218" customFormat="1"/>
    <row r="135" s="218" customFormat="1"/>
    <row r="136" s="218" customFormat="1"/>
    <row r="137" s="218" customFormat="1"/>
    <row r="138" s="218" customFormat="1"/>
    <row r="139" s="218" customFormat="1"/>
    <row r="140" s="218" customFormat="1"/>
    <row r="141" s="218" customFormat="1"/>
    <row r="142" s="218" customFormat="1"/>
    <row r="143" s="218" customFormat="1"/>
    <row r="144" s="218" customFormat="1"/>
    <row r="145" s="218" customFormat="1"/>
    <row r="146" s="218" customFormat="1"/>
    <row r="147" s="218" customFormat="1"/>
    <row r="148" s="218" customFormat="1"/>
    <row r="149" s="218" customFormat="1"/>
    <row r="150" s="218" customFormat="1"/>
    <row r="151" s="218" customFormat="1"/>
    <row r="152" s="218" customFormat="1"/>
    <row r="153" s="218" customFormat="1"/>
    <row r="154" s="218" customFormat="1"/>
    <row r="155" s="218" customFormat="1"/>
    <row r="156" s="218" customFormat="1"/>
    <row r="157" s="218" customFormat="1"/>
    <row r="158" s="218" customFormat="1"/>
    <row r="159" s="218" customFormat="1"/>
    <row r="160" s="218" customFormat="1"/>
    <row r="161" s="218" customFormat="1"/>
    <row r="162" s="218" customFormat="1"/>
    <row r="163" s="218" customFormat="1"/>
    <row r="164" s="218" customFormat="1"/>
    <row r="165" s="218" customFormat="1"/>
    <row r="166" s="218" customFormat="1"/>
    <row r="167" s="218" customFormat="1"/>
    <row r="168" s="218" customFormat="1"/>
    <row r="169" s="218" customFormat="1"/>
    <row r="170" s="218" customFormat="1"/>
    <row r="171" s="218" customFormat="1"/>
    <row r="172" s="218" customFormat="1"/>
    <row r="173" s="218" customFormat="1"/>
    <row r="174" s="218" customFormat="1"/>
    <row r="175" s="218" customFormat="1"/>
    <row r="176" s="218" customFormat="1"/>
    <row r="177" s="218" customFormat="1"/>
    <row r="178" s="218" customFormat="1"/>
    <row r="179" s="218" customFormat="1"/>
    <row r="180" s="218" customFormat="1"/>
    <row r="181" s="218" customFormat="1"/>
    <row r="182" s="218" customFormat="1"/>
    <row r="183" s="218" customFormat="1"/>
    <row r="184" s="218" customFormat="1"/>
    <row r="185" s="218" customFormat="1"/>
    <row r="186" s="218" customFormat="1"/>
    <row r="187" s="218" customFormat="1"/>
    <row r="188" s="218" customFormat="1"/>
    <row r="189" s="218" customFormat="1"/>
    <row r="190" s="218" customFormat="1"/>
    <row r="191" s="218" customFormat="1"/>
    <row r="192" s="218" customFormat="1"/>
    <row r="193" s="218" customFormat="1"/>
    <row r="194" s="218" customFormat="1"/>
    <row r="195" s="218" customFormat="1"/>
    <row r="196" s="218" customFormat="1"/>
    <row r="197" s="218" customFormat="1"/>
    <row r="198" s="218" customFormat="1"/>
    <row r="199" s="218" customFormat="1"/>
    <row r="200" s="218" customFormat="1"/>
    <row r="201" s="218" customFormat="1"/>
    <row r="202" s="218" customFormat="1"/>
    <row r="203" s="218" customFormat="1"/>
    <row r="204" s="218" customFormat="1"/>
    <row r="205" s="218" customFormat="1"/>
    <row r="206" s="218" customFormat="1"/>
    <row r="207" s="218" customFormat="1"/>
    <row r="208" s="218" customFormat="1"/>
    <row r="209" s="218" customFormat="1"/>
    <row r="210" s="218" customFormat="1"/>
    <row r="211" s="218" customFormat="1"/>
    <row r="212" s="218" customFormat="1"/>
    <row r="213" s="218" customFormat="1"/>
    <row r="214" s="218" customFormat="1"/>
    <row r="215" s="218" customFormat="1"/>
    <row r="216" s="218" customFormat="1"/>
    <row r="217" s="218" customFormat="1"/>
    <row r="218" s="218" customFormat="1"/>
    <row r="219" s="218" customFormat="1"/>
    <row r="220" s="218" customFormat="1"/>
    <row r="221" s="218" customFormat="1"/>
    <row r="222" s="218" customFormat="1"/>
    <row r="223" s="218" customFormat="1"/>
    <row r="224" s="218" customFormat="1"/>
    <row r="225" s="218" customFormat="1"/>
    <row r="226" s="218" customFormat="1"/>
    <row r="227" s="218" customFormat="1"/>
    <row r="228" s="218" customFormat="1"/>
    <row r="229" s="218" customFormat="1"/>
    <row r="230" s="218" customFormat="1"/>
    <row r="231" s="218" customFormat="1"/>
    <row r="232" s="218" customFormat="1"/>
    <row r="233" s="218" customFormat="1"/>
    <row r="234" s="218" customFormat="1"/>
    <row r="235" s="218" customFormat="1"/>
    <row r="236" s="218" customFormat="1"/>
    <row r="237" s="218" customFormat="1"/>
    <row r="238" s="218" customFormat="1"/>
    <row r="239" s="218" customFormat="1"/>
    <row r="240" s="218" customFormat="1"/>
    <row r="241" s="218" customFormat="1"/>
    <row r="242" s="218" customFormat="1"/>
    <row r="243" s="218" customFormat="1"/>
    <row r="244" s="218" customFormat="1"/>
    <row r="245" s="218" customFormat="1"/>
    <row r="246" s="218" customFormat="1"/>
    <row r="247" s="218" customFormat="1"/>
    <row r="248" s="218" customFormat="1"/>
    <row r="249" s="218" customFormat="1"/>
    <row r="250" s="218" customFormat="1"/>
    <row r="251" s="218" customFormat="1"/>
    <row r="252" s="218" customFormat="1"/>
    <row r="253" s="218" customFormat="1"/>
    <row r="254" s="218" customFormat="1"/>
    <row r="255" s="218" customFormat="1"/>
    <row r="256" s="218" customFormat="1"/>
    <row r="257" s="218" customFormat="1"/>
    <row r="258" s="218" customFormat="1"/>
    <row r="259" s="218" customFormat="1"/>
    <row r="260" s="218" customFormat="1"/>
    <row r="261" s="218" customFormat="1"/>
  </sheetData>
  <mergeCells count="48">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B33:H33"/>
    <mergeCell ref="A21:A22"/>
    <mergeCell ref="A23:A32"/>
    <mergeCell ref="B24:B30"/>
    <mergeCell ref="B31:B32"/>
    <mergeCell ref="C24:C25"/>
    <mergeCell ref="C26:C28"/>
    <mergeCell ref="C29:C30"/>
    <mergeCell ref="A8:C12"/>
    <mergeCell ref="A13:C20"/>
    <mergeCell ref="A34:H35"/>
  </mergeCells>
  <printOptions horizontalCentered="1"/>
  <pageMargins left="0.47" right="0.47" top="0.71" bottom="0.55" header="0.51" footer="0.31"/>
  <pageSetup paperSize="9" scale="79" fitToWidth="0" orientation="portrait" horizontalDpi="600"/>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3"/>
  <sheetViews>
    <sheetView zoomScale="115" zoomScaleNormal="115"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t="s">
        <v>793</v>
      </c>
      <c r="B1" s="88"/>
      <c r="C1" s="88"/>
      <c r="D1" s="88"/>
    </row>
    <row r="2" s="84" customFormat="1" ht="20.25" spans="1:8">
      <c r="A2" s="89" t="s">
        <v>2216</v>
      </c>
      <c r="B2" s="90"/>
      <c r="C2" s="90"/>
      <c r="D2" s="90"/>
      <c r="E2" s="90"/>
      <c r="F2" s="90"/>
      <c r="G2" s="90"/>
      <c r="H2" s="90"/>
    </row>
    <row r="3" s="84" customFormat="1" ht="15" customHeight="1" spans="1:8">
      <c r="A3" s="91" t="s">
        <v>210</v>
      </c>
      <c r="B3" s="91"/>
      <c r="C3" s="91"/>
      <c r="D3" s="91"/>
      <c r="E3" s="91"/>
      <c r="F3" s="91"/>
      <c r="G3" s="91"/>
      <c r="H3" s="91"/>
    </row>
    <row r="4" s="84" customFormat="1" spans="1:8">
      <c r="A4" s="178" t="s">
        <v>618</v>
      </c>
      <c r="B4" s="178"/>
      <c r="C4" s="178"/>
      <c r="D4" s="178"/>
      <c r="E4" s="93"/>
      <c r="F4" s="93"/>
      <c r="G4" s="93"/>
      <c r="H4" s="179" t="s">
        <v>619</v>
      </c>
    </row>
    <row r="5" s="85" customFormat="1" ht="18" customHeight="1" spans="1:8">
      <c r="A5" s="180" t="s">
        <v>250</v>
      </c>
      <c r="B5" s="180"/>
      <c r="C5" s="180"/>
      <c r="D5" s="181" t="s">
        <v>2217</v>
      </c>
      <c r="E5" s="182"/>
      <c r="F5" s="183"/>
      <c r="G5" s="180" t="s">
        <v>384</v>
      </c>
      <c r="H5" s="101" t="s">
        <v>2218</v>
      </c>
    </row>
    <row r="6" s="85" customFormat="1" ht="15" customHeight="1" spans="1:8">
      <c r="A6" s="180" t="s">
        <v>252</v>
      </c>
      <c r="B6" s="180"/>
      <c r="C6" s="180"/>
      <c r="D6" s="180" t="s">
        <v>386</v>
      </c>
      <c r="E6" s="180"/>
      <c r="F6" s="180"/>
      <c r="G6" s="180"/>
      <c r="H6" s="180"/>
    </row>
    <row r="7" s="85" customFormat="1" ht="18" customHeight="1" spans="1:8">
      <c r="A7" s="180" t="s">
        <v>253</v>
      </c>
      <c r="B7" s="180"/>
      <c r="C7" s="180"/>
      <c r="D7" s="180" t="s">
        <v>622</v>
      </c>
      <c r="E7" s="180"/>
      <c r="F7" s="180" t="s">
        <v>254</v>
      </c>
      <c r="G7" s="180" t="s">
        <v>5</v>
      </c>
      <c r="H7" s="180"/>
    </row>
    <row r="8" s="85" customFormat="1" ht="21" customHeight="1" spans="1:8">
      <c r="A8" s="180" t="s">
        <v>256</v>
      </c>
      <c r="B8" s="180"/>
      <c r="C8" s="180"/>
      <c r="D8" s="101"/>
      <c r="E8" s="180" t="s">
        <v>257</v>
      </c>
      <c r="F8" s="180" t="s">
        <v>258</v>
      </c>
      <c r="G8" s="180"/>
      <c r="H8" s="184" t="s">
        <v>388</v>
      </c>
    </row>
    <row r="9" s="85" customFormat="1" ht="18" customHeight="1" spans="1:8">
      <c r="A9" s="180"/>
      <c r="B9" s="180"/>
      <c r="C9" s="180"/>
      <c r="D9" s="101" t="s">
        <v>15</v>
      </c>
      <c r="E9" s="180">
        <v>1328.01</v>
      </c>
      <c r="F9" s="180">
        <v>1327.82</v>
      </c>
      <c r="G9" s="180"/>
      <c r="H9" s="185">
        <v>0.9999</v>
      </c>
    </row>
    <row r="10" s="85" customFormat="1" ht="18" customHeight="1" spans="1:8">
      <c r="A10" s="180"/>
      <c r="B10" s="180"/>
      <c r="C10" s="180"/>
      <c r="D10" s="101" t="s">
        <v>389</v>
      </c>
      <c r="E10" s="180">
        <v>1328.01</v>
      </c>
      <c r="F10" s="180">
        <v>1327.82</v>
      </c>
      <c r="G10" s="180"/>
      <c r="H10" s="185">
        <v>1</v>
      </c>
    </row>
    <row r="11" s="85" customFormat="1" ht="18" customHeight="1" spans="1:8">
      <c r="A11" s="180"/>
      <c r="B11" s="180"/>
      <c r="C11" s="180"/>
      <c r="D11" s="101" t="s">
        <v>651</v>
      </c>
      <c r="E11" s="180"/>
      <c r="F11" s="180"/>
      <c r="G11" s="180"/>
      <c r="H11" s="184"/>
    </row>
    <row r="12" s="85" customFormat="1" ht="18" customHeight="1" spans="1:8">
      <c r="A12" s="180"/>
      <c r="B12" s="180"/>
      <c r="C12" s="180"/>
      <c r="D12" s="101" t="s">
        <v>652</v>
      </c>
      <c r="E12" s="180"/>
      <c r="F12" s="180"/>
      <c r="G12" s="180"/>
      <c r="H12" s="184"/>
    </row>
    <row r="13" s="85" customFormat="1" ht="16" customHeight="1" spans="1:8">
      <c r="A13" s="180" t="s">
        <v>263</v>
      </c>
      <c r="B13" s="180"/>
      <c r="C13" s="180"/>
      <c r="D13" s="101"/>
      <c r="E13" s="180" t="s">
        <v>264</v>
      </c>
      <c r="F13" s="180"/>
      <c r="G13" s="180"/>
      <c r="H13" s="180" t="s">
        <v>265</v>
      </c>
    </row>
    <row r="14" s="85" customFormat="1" ht="16" customHeight="1" spans="1:8">
      <c r="A14" s="180"/>
      <c r="B14" s="180"/>
      <c r="C14" s="180"/>
      <c r="D14" s="101" t="s">
        <v>266</v>
      </c>
      <c r="E14" s="180" t="s">
        <v>2219</v>
      </c>
      <c r="F14" s="180"/>
      <c r="G14" s="180"/>
      <c r="H14" s="180" t="s">
        <v>268</v>
      </c>
    </row>
    <row r="15" s="85" customFormat="1" ht="16" customHeight="1" spans="1:8">
      <c r="A15" s="180"/>
      <c r="B15" s="180"/>
      <c r="C15" s="180"/>
      <c r="D15" s="101" t="s">
        <v>269</v>
      </c>
      <c r="E15" s="180" t="s">
        <v>2220</v>
      </c>
      <c r="F15" s="180"/>
      <c r="G15" s="180"/>
      <c r="H15" s="180" t="s">
        <v>268</v>
      </c>
    </row>
    <row r="16" s="85" customFormat="1" ht="16" customHeight="1" spans="1:8">
      <c r="A16" s="180"/>
      <c r="B16" s="180"/>
      <c r="C16" s="180"/>
      <c r="D16" s="101" t="s">
        <v>271</v>
      </c>
      <c r="E16" s="180" t="s">
        <v>2221</v>
      </c>
      <c r="F16" s="180"/>
      <c r="G16" s="180"/>
      <c r="H16" s="180" t="s">
        <v>268</v>
      </c>
    </row>
    <row r="17" s="85" customFormat="1" ht="16" customHeight="1" spans="1:8">
      <c r="A17" s="180"/>
      <c r="B17" s="180"/>
      <c r="C17" s="180"/>
      <c r="D17" s="101" t="s">
        <v>273</v>
      </c>
      <c r="E17" s="180" t="s">
        <v>1500</v>
      </c>
      <c r="F17" s="180"/>
      <c r="G17" s="180"/>
      <c r="H17" s="180" t="s">
        <v>268</v>
      </c>
    </row>
    <row r="18" s="85" customFormat="1" ht="16" customHeight="1" spans="1:8">
      <c r="A18" s="180"/>
      <c r="B18" s="180"/>
      <c r="C18" s="180"/>
      <c r="D18" s="101" t="s">
        <v>275</v>
      </c>
      <c r="E18" s="180" t="s">
        <v>2222</v>
      </c>
      <c r="F18" s="180"/>
      <c r="G18" s="180"/>
      <c r="H18" s="180" t="s">
        <v>268</v>
      </c>
    </row>
    <row r="19" s="85" customFormat="1" ht="16" customHeight="1" spans="1:8">
      <c r="A19" s="180"/>
      <c r="B19" s="180"/>
      <c r="C19" s="180"/>
      <c r="D19" s="101" t="s">
        <v>277</v>
      </c>
      <c r="E19" s="180" t="s">
        <v>2223</v>
      </c>
      <c r="F19" s="180"/>
      <c r="G19" s="180"/>
      <c r="H19" s="180" t="s">
        <v>268</v>
      </c>
    </row>
    <row r="20" s="85" customFormat="1" ht="16" customHeight="1" spans="1:8">
      <c r="A20" s="180"/>
      <c r="B20" s="180"/>
      <c r="C20" s="180"/>
      <c r="D20" s="101" t="s">
        <v>628</v>
      </c>
      <c r="E20" s="180" t="s">
        <v>2224</v>
      </c>
      <c r="F20" s="180"/>
      <c r="G20" s="180"/>
      <c r="H20" s="180" t="s">
        <v>268</v>
      </c>
    </row>
    <row r="21" s="85" customFormat="1" ht="13" customHeight="1" spans="1:8">
      <c r="A21" s="186" t="s">
        <v>281</v>
      </c>
      <c r="B21" s="187" t="s">
        <v>282</v>
      </c>
      <c r="C21" s="188"/>
      <c r="D21" s="189"/>
      <c r="E21" s="184"/>
      <c r="F21" s="190" t="s">
        <v>283</v>
      </c>
      <c r="G21" s="189"/>
      <c r="H21" s="184"/>
    </row>
    <row r="22" s="85" customFormat="1" ht="62" customHeight="1" spans="1:8">
      <c r="A22" s="191"/>
      <c r="B22" s="130" t="s">
        <v>2225</v>
      </c>
      <c r="C22" s="130"/>
      <c r="D22" s="130"/>
      <c r="E22" s="130"/>
      <c r="F22" s="130" t="s">
        <v>2226</v>
      </c>
      <c r="G22" s="130"/>
      <c r="H22" s="130"/>
    </row>
    <row r="23" s="85" customFormat="1" ht="27" customHeight="1" spans="1:8">
      <c r="A23" s="192" t="s">
        <v>38</v>
      </c>
      <c r="B23" s="180" t="s">
        <v>393</v>
      </c>
      <c r="C23" s="180" t="s">
        <v>32</v>
      </c>
      <c r="D23" s="180" t="s">
        <v>33</v>
      </c>
      <c r="E23" s="180"/>
      <c r="F23" s="180" t="s">
        <v>287</v>
      </c>
      <c r="G23" s="180" t="s">
        <v>394</v>
      </c>
      <c r="H23" s="180" t="s">
        <v>288</v>
      </c>
    </row>
    <row r="24" s="85" customFormat="1" ht="14" customHeight="1" spans="1:8">
      <c r="A24" s="193"/>
      <c r="B24" s="194" t="s">
        <v>631</v>
      </c>
      <c r="C24" s="194" t="s">
        <v>48</v>
      </c>
      <c r="D24" s="180" t="s">
        <v>2227</v>
      </c>
      <c r="E24" s="180"/>
      <c r="F24" s="195" t="s">
        <v>2228</v>
      </c>
      <c r="G24" s="195" t="s">
        <v>2228</v>
      </c>
      <c r="H24" s="180"/>
    </row>
    <row r="25" s="85" customFormat="1" ht="14" customHeight="1" spans="1:8">
      <c r="A25" s="193"/>
      <c r="B25" s="196"/>
      <c r="C25" s="196"/>
      <c r="D25" s="190" t="s">
        <v>2229</v>
      </c>
      <c r="E25" s="184"/>
      <c r="F25" s="195" t="s">
        <v>2230</v>
      </c>
      <c r="G25" s="195" t="s">
        <v>2230</v>
      </c>
      <c r="H25" s="180"/>
    </row>
    <row r="26" s="85" customFormat="1" ht="14" customHeight="1" spans="1:8">
      <c r="A26" s="193"/>
      <c r="B26" s="196"/>
      <c r="C26" s="196"/>
      <c r="D26" s="190" t="s">
        <v>2231</v>
      </c>
      <c r="E26" s="184"/>
      <c r="F26" s="195" t="s">
        <v>2232</v>
      </c>
      <c r="G26" s="195" t="s">
        <v>2232</v>
      </c>
      <c r="H26" s="180"/>
    </row>
    <row r="27" s="85" customFormat="1" ht="14" customHeight="1" spans="1:8">
      <c r="A27" s="193"/>
      <c r="B27" s="196"/>
      <c r="C27" s="194" t="s">
        <v>55</v>
      </c>
      <c r="D27" s="180" t="s">
        <v>2233</v>
      </c>
      <c r="E27" s="180"/>
      <c r="F27" s="195">
        <v>1</v>
      </c>
      <c r="G27" s="195">
        <v>1</v>
      </c>
      <c r="H27" s="180"/>
    </row>
    <row r="28" s="85" customFormat="1" ht="14" customHeight="1" spans="1:8">
      <c r="A28" s="193"/>
      <c r="B28" s="196"/>
      <c r="C28" s="197"/>
      <c r="D28" s="190" t="s">
        <v>2234</v>
      </c>
      <c r="E28" s="184"/>
      <c r="F28" s="195">
        <v>1</v>
      </c>
      <c r="G28" s="195">
        <v>1</v>
      </c>
      <c r="H28" s="180"/>
    </row>
    <row r="29" s="85" customFormat="1" ht="14" customHeight="1" spans="1:8">
      <c r="A29" s="193"/>
      <c r="B29" s="196"/>
      <c r="C29" s="198" t="s">
        <v>61</v>
      </c>
      <c r="D29" s="180" t="s">
        <v>2235</v>
      </c>
      <c r="E29" s="180"/>
      <c r="F29" s="195" t="s">
        <v>2236</v>
      </c>
      <c r="G29" s="195" t="s">
        <v>2236</v>
      </c>
      <c r="H29" s="180"/>
    </row>
    <row r="30" s="85" customFormat="1" ht="14" customHeight="1" spans="1:8">
      <c r="A30" s="193"/>
      <c r="B30" s="196"/>
      <c r="C30" s="199" t="s">
        <v>39</v>
      </c>
      <c r="D30" s="190" t="s">
        <v>2237</v>
      </c>
      <c r="E30" s="184"/>
      <c r="F30" s="200" t="s">
        <v>2238</v>
      </c>
      <c r="G30" s="200" t="s">
        <v>2238</v>
      </c>
      <c r="H30" s="180"/>
    </row>
    <row r="31" s="85" customFormat="1" ht="14" customHeight="1" spans="1:8">
      <c r="A31" s="193"/>
      <c r="B31" s="194" t="s">
        <v>639</v>
      </c>
      <c r="C31" s="201" t="s">
        <v>233</v>
      </c>
      <c r="D31" s="202" t="s">
        <v>1313</v>
      </c>
      <c r="E31" s="203"/>
      <c r="F31" s="204" t="s">
        <v>2239</v>
      </c>
      <c r="G31" s="204" t="s">
        <v>2239</v>
      </c>
      <c r="H31" s="205"/>
    </row>
    <row r="32" s="85" customFormat="1" ht="9" customHeight="1" spans="1:8">
      <c r="A32" s="193"/>
      <c r="B32" s="196"/>
      <c r="C32" s="201"/>
      <c r="D32" s="206"/>
      <c r="E32" s="207"/>
      <c r="F32" s="208"/>
      <c r="G32" s="208"/>
      <c r="H32" s="191"/>
    </row>
    <row r="33" s="85" customFormat="1" ht="1" customHeight="1" spans="1:8">
      <c r="A33" s="193"/>
      <c r="B33" s="196"/>
      <c r="C33" s="201"/>
      <c r="D33" s="187"/>
      <c r="E33" s="209"/>
      <c r="F33" s="210"/>
      <c r="G33" s="210"/>
      <c r="H33" s="180"/>
    </row>
    <row r="34" s="85" customFormat="1" ht="22" customHeight="1" spans="1:8">
      <c r="A34" s="193"/>
      <c r="B34" s="196"/>
      <c r="C34" s="201" t="s">
        <v>236</v>
      </c>
      <c r="D34" s="202" t="s">
        <v>2240</v>
      </c>
      <c r="E34" s="203"/>
      <c r="F34" s="211" t="s">
        <v>223</v>
      </c>
      <c r="G34" s="211" t="s">
        <v>223</v>
      </c>
      <c r="H34" s="205"/>
    </row>
    <row r="35" s="85" customFormat="1" ht="4" customHeight="1" spans="1:8">
      <c r="A35" s="193"/>
      <c r="B35" s="196"/>
      <c r="C35" s="201"/>
      <c r="D35" s="206"/>
      <c r="E35" s="207"/>
      <c r="F35" s="212"/>
      <c r="G35" s="212"/>
      <c r="H35" s="191"/>
    </row>
    <row r="36" s="85" customFormat="1" ht="14" hidden="1" customHeight="1" spans="1:8">
      <c r="A36" s="193"/>
      <c r="B36" s="196"/>
      <c r="C36" s="201"/>
      <c r="D36" s="187"/>
      <c r="E36" s="209"/>
      <c r="F36" s="213"/>
      <c r="G36" s="213"/>
      <c r="H36" s="180"/>
    </row>
    <row r="37" s="85" customFormat="1" ht="14" customHeight="1" spans="1:8">
      <c r="A37" s="193"/>
      <c r="B37" s="196"/>
      <c r="C37" s="194" t="s">
        <v>239</v>
      </c>
      <c r="D37" s="190" t="s">
        <v>2241</v>
      </c>
      <c r="E37" s="184"/>
      <c r="F37" s="195" t="s">
        <v>579</v>
      </c>
      <c r="G37" s="195" t="s">
        <v>579</v>
      </c>
      <c r="H37" s="180"/>
    </row>
    <row r="38" s="85" customFormat="1" ht="14" customHeight="1" spans="1:8">
      <c r="A38" s="193"/>
      <c r="B38" s="196"/>
      <c r="C38" s="196"/>
      <c r="D38" s="190" t="s">
        <v>2242</v>
      </c>
      <c r="E38" s="184"/>
      <c r="F38" s="195" t="s">
        <v>2243</v>
      </c>
      <c r="G38" s="195" t="s">
        <v>2243</v>
      </c>
      <c r="H38" s="180"/>
    </row>
    <row r="39" s="85" customFormat="1" ht="14" customHeight="1" spans="1:8">
      <c r="A39" s="193"/>
      <c r="B39" s="196"/>
      <c r="C39" s="197"/>
      <c r="D39" s="180" t="s">
        <v>2244</v>
      </c>
      <c r="E39" s="180"/>
      <c r="F39" s="214" t="s">
        <v>2245</v>
      </c>
      <c r="G39" s="214" t="s">
        <v>2245</v>
      </c>
      <c r="H39" s="180"/>
    </row>
    <row r="40" s="85" customFormat="1" ht="14" customHeight="1" spans="1:8">
      <c r="A40" s="193"/>
      <c r="B40" s="196"/>
      <c r="C40" s="194" t="s">
        <v>192</v>
      </c>
      <c r="D40" s="202" t="s">
        <v>2246</v>
      </c>
      <c r="E40" s="203"/>
      <c r="F40" s="211" t="s">
        <v>2247</v>
      </c>
      <c r="G40" s="211" t="s">
        <v>2247</v>
      </c>
      <c r="H40" s="205"/>
    </row>
    <row r="41" s="85" customFormat="1" ht="3" customHeight="1" spans="1:8">
      <c r="A41" s="193"/>
      <c r="B41" s="196"/>
      <c r="C41" s="196"/>
      <c r="D41" s="206"/>
      <c r="E41" s="207"/>
      <c r="F41" s="212"/>
      <c r="G41" s="212"/>
      <c r="H41" s="186"/>
    </row>
    <row r="42" s="85" customFormat="1" ht="6" customHeight="1" spans="1:8">
      <c r="A42" s="193"/>
      <c r="B42" s="196"/>
      <c r="C42" s="197"/>
      <c r="D42" s="187"/>
      <c r="E42" s="209"/>
      <c r="F42" s="213"/>
      <c r="G42" s="213"/>
      <c r="H42" s="191"/>
    </row>
    <row r="43" s="85" customFormat="1" ht="14" customHeight="1" spans="1:8">
      <c r="A43" s="193"/>
      <c r="B43" s="196" t="s">
        <v>78</v>
      </c>
      <c r="C43" s="215" t="s">
        <v>244</v>
      </c>
      <c r="D43" s="190" t="s">
        <v>2248</v>
      </c>
      <c r="E43" s="184"/>
      <c r="F43" s="195" t="s">
        <v>223</v>
      </c>
      <c r="G43" s="195" t="s">
        <v>223</v>
      </c>
      <c r="H43" s="180"/>
    </row>
    <row r="44" s="85" customFormat="1" ht="14" customHeight="1" spans="1:8">
      <c r="A44" s="193"/>
      <c r="B44" s="196"/>
      <c r="C44" s="216"/>
      <c r="D44" s="190" t="s">
        <v>2249</v>
      </c>
      <c r="E44" s="184"/>
      <c r="F44" s="195" t="s">
        <v>223</v>
      </c>
      <c r="G44" s="195" t="s">
        <v>223</v>
      </c>
      <c r="H44" s="180"/>
    </row>
    <row r="45" s="85" customFormat="1" ht="20" customHeight="1" spans="1:8">
      <c r="A45" s="180" t="s">
        <v>198</v>
      </c>
      <c r="B45" s="190" t="s">
        <v>268</v>
      </c>
      <c r="C45" s="189"/>
      <c r="D45" s="189"/>
      <c r="E45" s="189"/>
      <c r="F45" s="189"/>
      <c r="G45" s="189"/>
      <c r="H45" s="184"/>
    </row>
    <row r="46" s="85" customFormat="1" ht="39" customHeight="1" spans="1:8">
      <c r="A46" s="126" t="s">
        <v>418</v>
      </c>
      <c r="B46" s="126"/>
      <c r="C46" s="126"/>
      <c r="D46" s="126"/>
      <c r="E46" s="126"/>
      <c r="F46" s="126"/>
      <c r="G46" s="126"/>
      <c r="H46" s="126"/>
    </row>
    <row r="47" s="85" customFormat="1" ht="47" customHeight="1" spans="1:8">
      <c r="A47" s="126"/>
      <c r="B47" s="126"/>
      <c r="C47" s="126"/>
      <c r="D47" s="126"/>
      <c r="E47" s="126"/>
      <c r="F47" s="126"/>
      <c r="G47" s="126"/>
      <c r="H47" s="126"/>
    </row>
    <row r="48" s="84" customFormat="1" ht="39" customHeight="1" spans="1:8">
      <c r="A48" s="127"/>
      <c r="B48" s="127"/>
      <c r="C48" s="127"/>
      <c r="D48" s="127"/>
      <c r="E48" s="127"/>
      <c r="F48" s="127"/>
      <c r="G48" s="127"/>
      <c r="H48" s="127"/>
    </row>
    <row r="49" s="84" customFormat="1" ht="39" customHeight="1"/>
    <row r="50" s="84" customFormat="1" ht="39" customHeight="1"/>
    <row r="51" s="84" customFormat="1" ht="39" customHeigh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row r="270" s="84" customFormat="1"/>
    <row r="271" s="84" customFormat="1"/>
    <row r="272" s="84" customFormat="1"/>
    <row r="273" s="84" customFormat="1"/>
  </sheetData>
  <mergeCells count="68">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7:E37"/>
    <mergeCell ref="D38:E38"/>
    <mergeCell ref="D39:E39"/>
    <mergeCell ref="D43:E43"/>
    <mergeCell ref="D44:E44"/>
    <mergeCell ref="B45:H45"/>
    <mergeCell ref="A21:A22"/>
    <mergeCell ref="A23:A44"/>
    <mergeCell ref="B24:B30"/>
    <mergeCell ref="B31:B42"/>
    <mergeCell ref="B43:B44"/>
    <mergeCell ref="C24:C26"/>
    <mergeCell ref="C27:C28"/>
    <mergeCell ref="C31:C33"/>
    <mergeCell ref="C34:C36"/>
    <mergeCell ref="C37:C39"/>
    <mergeCell ref="C40:C42"/>
    <mergeCell ref="C43:C44"/>
    <mergeCell ref="F31:F33"/>
    <mergeCell ref="F34:F36"/>
    <mergeCell ref="F40:F42"/>
    <mergeCell ref="G31:G33"/>
    <mergeCell ref="G34:G36"/>
    <mergeCell ref="G40:G42"/>
    <mergeCell ref="H31:H32"/>
    <mergeCell ref="H34:H35"/>
    <mergeCell ref="H40:H42"/>
    <mergeCell ref="A8:C12"/>
    <mergeCell ref="A13:C20"/>
    <mergeCell ref="D31:E33"/>
    <mergeCell ref="D34:E36"/>
    <mergeCell ref="D40:E42"/>
    <mergeCell ref="A46:H47"/>
  </mergeCells>
  <printOptions horizontalCentered="1"/>
  <pageMargins left="0" right="0" top="0.708333333333333" bottom="0.550694444444444" header="0.511805555555556" footer="0.310416666666667"/>
  <pageSetup paperSize="9" fitToWidth="0" orientation="portrait" horizontalDpi="600"/>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showGridLines="0" workbookViewId="0">
      <selection activeCell="D3" sqref="D3:I3"/>
    </sheetView>
  </sheetViews>
  <sheetFormatPr defaultColWidth="8.88333333333333" defaultRowHeight="13.5"/>
  <cols>
    <col min="1" max="1" width="7.63333333333333" style="1" customWidth="1"/>
    <col min="2" max="2" width="10.3833333333333" style="1" customWidth="1"/>
    <col min="3" max="3" width="15.75" style="1" customWidth="1"/>
    <col min="4" max="4" width="31.75" style="1" customWidth="1"/>
    <col min="5" max="5" width="12.75" style="1" customWidth="1"/>
    <col min="6" max="6" width="14" style="1" customWidth="1"/>
    <col min="7" max="7" width="11.75" style="1" customWidth="1"/>
    <col min="8" max="8" width="12.5" style="1" customWidth="1"/>
    <col min="9" max="9" width="15.6333333333333" style="1" customWidth="1"/>
    <col min="10" max="16384" width="8.88333333333333" style="1"/>
  </cols>
  <sheetData>
    <row r="1" s="134" customFormat="1" ht="24" customHeight="1" spans="1:9">
      <c r="A1" s="135" t="s">
        <v>793</v>
      </c>
      <c r="B1" s="136"/>
      <c r="C1" s="136"/>
      <c r="D1" s="136"/>
    </row>
    <row r="2" ht="56" customHeight="1" spans="1:9">
      <c r="A2" s="137" t="s">
        <v>2250</v>
      </c>
      <c r="B2" s="138"/>
      <c r="C2" s="138"/>
      <c r="D2" s="138"/>
      <c r="E2" s="138"/>
      <c r="F2" s="138"/>
      <c r="G2" s="138"/>
      <c r="H2" s="138"/>
      <c r="I2" s="138"/>
    </row>
    <row r="3" ht="30" customHeight="1" spans="1:9">
      <c r="A3" s="139" t="s">
        <v>2</v>
      </c>
      <c r="B3" s="139"/>
      <c r="C3" s="139"/>
      <c r="D3" s="140" t="s">
        <v>2251</v>
      </c>
      <c r="E3" s="141"/>
      <c r="F3" s="141"/>
      <c r="G3" s="141"/>
      <c r="H3" s="141"/>
      <c r="I3" s="142"/>
    </row>
    <row r="4" ht="30" customHeight="1" spans="1:9">
      <c r="A4" s="139" t="s">
        <v>4</v>
      </c>
      <c r="B4" s="139"/>
      <c r="C4" s="139"/>
      <c r="D4" s="143" t="s">
        <v>5</v>
      </c>
      <c r="E4" s="143"/>
      <c r="F4" s="143"/>
      <c r="G4" s="139" t="s">
        <v>6</v>
      </c>
      <c r="H4" s="139" t="s">
        <v>156</v>
      </c>
      <c r="I4" s="139"/>
    </row>
    <row r="5" ht="30" customHeight="1" spans="1:9">
      <c r="A5" s="144" t="s">
        <v>157</v>
      </c>
      <c r="B5" s="145"/>
      <c r="C5" s="6"/>
      <c r="D5" s="143" t="s">
        <v>8</v>
      </c>
      <c r="E5" s="146" t="s">
        <v>795</v>
      </c>
      <c r="F5" s="146" t="s">
        <v>796</v>
      </c>
      <c r="G5" s="143" t="s">
        <v>11</v>
      </c>
      <c r="H5" s="5" t="s">
        <v>797</v>
      </c>
      <c r="I5" s="139" t="s">
        <v>13</v>
      </c>
    </row>
    <row r="6" ht="30" customHeight="1" spans="1:9">
      <c r="A6" s="147"/>
      <c r="B6" s="148"/>
      <c r="C6" s="149" t="s">
        <v>15</v>
      </c>
      <c r="D6" s="150">
        <v>100</v>
      </c>
      <c r="E6" s="139">
        <v>100</v>
      </c>
      <c r="F6" s="139">
        <v>100</v>
      </c>
      <c r="G6" s="139">
        <v>10</v>
      </c>
      <c r="H6" s="151">
        <v>1</v>
      </c>
      <c r="I6" s="139">
        <v>10</v>
      </c>
    </row>
    <row r="7" ht="30" customHeight="1" spans="1:9">
      <c r="A7" s="147"/>
      <c r="B7" s="148"/>
      <c r="C7" s="16" t="s">
        <v>20</v>
      </c>
      <c r="D7" s="150">
        <v>100</v>
      </c>
      <c r="E7" s="139">
        <v>100</v>
      </c>
      <c r="F7" s="139">
        <v>100</v>
      </c>
      <c r="G7" s="139">
        <v>10</v>
      </c>
      <c r="H7" s="151">
        <v>1</v>
      </c>
      <c r="I7" s="139">
        <v>10</v>
      </c>
    </row>
    <row r="8" ht="30" customHeight="1" spans="1:9">
      <c r="A8" s="152"/>
      <c r="B8" s="153"/>
      <c r="C8" s="16" t="s">
        <v>164</v>
      </c>
      <c r="D8" s="75"/>
      <c r="E8" s="154"/>
      <c r="F8" s="154"/>
      <c r="G8" s="154"/>
      <c r="H8" s="139"/>
      <c r="I8" s="139"/>
    </row>
    <row r="9" ht="30" customHeight="1" spans="1:9">
      <c r="A9" s="155" t="s">
        <v>2252</v>
      </c>
      <c r="B9" s="7" t="s">
        <v>27</v>
      </c>
      <c r="C9" s="156"/>
      <c r="D9" s="156"/>
      <c r="E9" s="156"/>
      <c r="F9" s="8"/>
      <c r="G9" s="140" t="s">
        <v>283</v>
      </c>
      <c r="H9" s="141"/>
      <c r="I9" s="142"/>
    </row>
    <row r="10" ht="81" customHeight="1" spans="1:9">
      <c r="A10" s="155"/>
      <c r="B10" s="157" t="s">
        <v>2253</v>
      </c>
      <c r="C10" s="157"/>
      <c r="D10" s="157"/>
      <c r="E10" s="157"/>
      <c r="F10" s="157"/>
      <c r="G10" s="158" t="s">
        <v>2254</v>
      </c>
      <c r="H10" s="158"/>
      <c r="I10" s="158"/>
    </row>
    <row r="11" ht="25" customHeight="1" spans="1:9">
      <c r="A11" s="159" t="s">
        <v>38</v>
      </c>
      <c r="B11" s="5" t="s">
        <v>31</v>
      </c>
      <c r="C11" s="5" t="s">
        <v>32</v>
      </c>
      <c r="D11" s="5" t="s">
        <v>33</v>
      </c>
      <c r="E11" s="5" t="s">
        <v>167</v>
      </c>
      <c r="F11" s="10" t="s">
        <v>113</v>
      </c>
      <c r="G11" s="5" t="s">
        <v>11</v>
      </c>
      <c r="H11" s="160" t="s">
        <v>13</v>
      </c>
      <c r="I11" s="5" t="s">
        <v>215</v>
      </c>
    </row>
    <row r="12" ht="25" customHeight="1" spans="1:9">
      <c r="A12" s="159"/>
      <c r="B12" s="5"/>
      <c r="C12" s="5"/>
      <c r="D12" s="5"/>
      <c r="E12" s="5"/>
      <c r="F12" s="12"/>
      <c r="G12" s="5"/>
      <c r="H12" s="161"/>
      <c r="I12" s="5"/>
    </row>
    <row r="13" s="44" customFormat="1" ht="30" customHeight="1" spans="1:9">
      <c r="A13" s="159"/>
      <c r="B13" s="67" t="s">
        <v>216</v>
      </c>
      <c r="C13" s="67" t="s">
        <v>48</v>
      </c>
      <c r="D13" s="162" t="s">
        <v>2255</v>
      </c>
      <c r="E13" s="163" t="s">
        <v>171</v>
      </c>
      <c r="F13" s="139">
        <v>10</v>
      </c>
      <c r="G13" s="139">
        <v>10</v>
      </c>
      <c r="H13" s="139">
        <v>10</v>
      </c>
      <c r="I13" s="139"/>
    </row>
    <row r="14" s="44" customFormat="1" ht="30" customHeight="1" spans="1:9">
      <c r="A14" s="159"/>
      <c r="B14" s="67"/>
      <c r="C14" s="67"/>
      <c r="D14" s="162" t="s">
        <v>2256</v>
      </c>
      <c r="E14" s="163" t="s">
        <v>133</v>
      </c>
      <c r="F14" s="164">
        <v>0.8713</v>
      </c>
      <c r="G14" s="139">
        <v>10</v>
      </c>
      <c r="H14" s="139">
        <v>10</v>
      </c>
      <c r="I14" s="139"/>
    </row>
    <row r="15" s="44" customFormat="1" ht="30" customHeight="1" spans="1:9">
      <c r="A15" s="159"/>
      <c r="B15" s="67"/>
      <c r="C15" s="67" t="s">
        <v>55</v>
      </c>
      <c r="D15" s="162" t="s">
        <v>2257</v>
      </c>
      <c r="E15" s="163" t="s">
        <v>2123</v>
      </c>
      <c r="F15" s="165">
        <v>10</v>
      </c>
      <c r="G15" s="139">
        <v>5</v>
      </c>
      <c r="H15" s="139">
        <v>5</v>
      </c>
      <c r="I15" s="139"/>
    </row>
    <row r="16" s="44" customFormat="1" ht="30" customHeight="1" spans="1:9">
      <c r="A16" s="159"/>
      <c r="B16" s="67"/>
      <c r="C16" s="67"/>
      <c r="D16" s="162" t="s">
        <v>2258</v>
      </c>
      <c r="E16" s="166">
        <v>1</v>
      </c>
      <c r="F16" s="166">
        <v>1</v>
      </c>
      <c r="G16" s="5">
        <v>10</v>
      </c>
      <c r="H16" s="5">
        <v>10</v>
      </c>
      <c r="I16" s="139"/>
    </row>
    <row r="17" s="44" customFormat="1" ht="30" customHeight="1" spans="1:9">
      <c r="A17" s="159"/>
      <c r="B17" s="67"/>
      <c r="C17" s="67"/>
      <c r="D17" s="162" t="s">
        <v>2259</v>
      </c>
      <c r="E17" s="166">
        <v>1</v>
      </c>
      <c r="F17" s="166">
        <v>1</v>
      </c>
      <c r="G17" s="5">
        <v>5</v>
      </c>
      <c r="H17" s="5">
        <v>5</v>
      </c>
      <c r="I17" s="139"/>
    </row>
    <row r="18" s="44" customFormat="1" ht="30" customHeight="1" spans="1:9">
      <c r="A18" s="159"/>
      <c r="B18" s="67"/>
      <c r="C18" s="67" t="s">
        <v>61</v>
      </c>
      <c r="D18" s="167" t="s">
        <v>2260</v>
      </c>
      <c r="E18" s="143" t="s">
        <v>2261</v>
      </c>
      <c r="F18" s="139" t="s">
        <v>2137</v>
      </c>
      <c r="G18" s="143">
        <v>5</v>
      </c>
      <c r="H18" s="163">
        <v>5</v>
      </c>
      <c r="I18" s="139"/>
    </row>
    <row r="19" s="44" customFormat="1" ht="30" customHeight="1" spans="1:9">
      <c r="A19" s="159"/>
      <c r="B19" s="67"/>
      <c r="C19" s="67"/>
      <c r="D19" s="167" t="s">
        <v>2262</v>
      </c>
      <c r="E19" s="143" t="s">
        <v>2261</v>
      </c>
      <c r="F19" s="139" t="s">
        <v>2137</v>
      </c>
      <c r="G19" s="139">
        <v>5</v>
      </c>
      <c r="H19" s="165">
        <v>5</v>
      </c>
      <c r="I19" s="139"/>
    </row>
    <row r="20" s="44" customFormat="1" ht="30" customHeight="1" spans="1:9">
      <c r="A20" s="159"/>
      <c r="B20" s="67" t="s">
        <v>232</v>
      </c>
      <c r="C20" s="67" t="s">
        <v>65</v>
      </c>
      <c r="D20" s="168" t="s">
        <v>2263</v>
      </c>
      <c r="E20" s="139" t="s">
        <v>2264</v>
      </c>
      <c r="F20" s="139" t="s">
        <v>2265</v>
      </c>
      <c r="G20" s="139">
        <v>10</v>
      </c>
      <c r="H20" s="139">
        <v>10</v>
      </c>
      <c r="I20" s="139"/>
    </row>
    <row r="21" s="44" customFormat="1" ht="30" customHeight="1" spans="1:9">
      <c r="A21" s="159"/>
      <c r="B21" s="67"/>
      <c r="C21" s="67" t="s">
        <v>70</v>
      </c>
      <c r="D21" s="167" t="s">
        <v>2266</v>
      </c>
      <c r="E21" s="169" t="s">
        <v>2267</v>
      </c>
      <c r="F21" s="170" t="s">
        <v>2268</v>
      </c>
      <c r="G21" s="171">
        <v>10</v>
      </c>
      <c r="H21" s="171">
        <v>10</v>
      </c>
      <c r="I21" s="5"/>
    </row>
    <row r="22" s="44" customFormat="1" ht="30" customHeight="1" spans="1:9">
      <c r="A22" s="159"/>
      <c r="B22" s="67"/>
      <c r="C22" s="67" t="s">
        <v>73</v>
      </c>
      <c r="D22" s="168" t="s">
        <v>141</v>
      </c>
      <c r="E22" s="139" t="s">
        <v>143</v>
      </c>
      <c r="F22" s="139" t="s">
        <v>143</v>
      </c>
      <c r="G22" s="139">
        <v>10</v>
      </c>
      <c r="H22" s="139">
        <v>9</v>
      </c>
      <c r="I22" s="172" t="s">
        <v>2269</v>
      </c>
    </row>
    <row r="23" s="44" customFormat="1" ht="30" customHeight="1" spans="1:9">
      <c r="A23" s="159"/>
      <c r="B23" s="67"/>
      <c r="C23" s="67" t="s">
        <v>192</v>
      </c>
      <c r="D23" s="168" t="s">
        <v>2270</v>
      </c>
      <c r="E23" s="139" t="s">
        <v>2271</v>
      </c>
      <c r="F23" s="139" t="s">
        <v>2272</v>
      </c>
      <c r="G23" s="139">
        <v>5</v>
      </c>
      <c r="H23" s="139">
        <v>5</v>
      </c>
      <c r="I23" s="139"/>
    </row>
    <row r="24" s="44" customFormat="1" ht="30" customHeight="1" spans="1:9">
      <c r="A24" s="159"/>
      <c r="B24" s="67" t="s">
        <v>78</v>
      </c>
      <c r="C24" s="67" t="s">
        <v>79</v>
      </c>
      <c r="D24" s="168" t="s">
        <v>2273</v>
      </c>
      <c r="E24" s="139" t="s">
        <v>147</v>
      </c>
      <c r="F24" s="151">
        <v>0.95</v>
      </c>
      <c r="G24" s="139">
        <v>5</v>
      </c>
      <c r="H24" s="139">
        <v>5</v>
      </c>
      <c r="I24" s="139"/>
    </row>
    <row r="25" s="44" customFormat="1" ht="30" customHeight="1" spans="1:9">
      <c r="A25" s="139" t="s">
        <v>84</v>
      </c>
      <c r="B25" s="139"/>
      <c r="C25" s="139"/>
      <c r="D25" s="139"/>
      <c r="E25" s="139"/>
      <c r="F25" s="139"/>
      <c r="G25" s="139">
        <f>I6+G13+G14+G15+G16+G17+G18+G19+G20+G21+G22+G23+G24</f>
        <v>100</v>
      </c>
      <c r="H25" s="139">
        <f>I6+H13+H14+H15+H16+H17+H18+H19+H20+H21+H22+H23+H24</f>
        <v>99</v>
      </c>
      <c r="I25" s="139" t="s">
        <v>2274</v>
      </c>
    </row>
    <row r="26" s="44" customFormat="1" ht="30" customHeight="1" spans="1:9">
      <c r="A26" s="173" t="s">
        <v>2275</v>
      </c>
      <c r="B26" s="174"/>
      <c r="C26" s="174"/>
      <c r="D26" s="174"/>
      <c r="E26" s="174"/>
      <c r="F26" s="174"/>
      <c r="G26" s="174"/>
      <c r="H26" s="174"/>
      <c r="I26" s="175"/>
    </row>
    <row r="27" ht="27" customHeight="1" spans="1:9">
      <c r="A27" s="176" t="s">
        <v>2276</v>
      </c>
      <c r="B27" s="177"/>
      <c r="C27" s="177"/>
      <c r="D27" s="177"/>
      <c r="E27" s="177"/>
      <c r="F27" s="177"/>
      <c r="G27" s="177"/>
      <c r="H27" s="177"/>
      <c r="I27" s="177"/>
    </row>
    <row r="28" ht="97.5" customHeight="1" spans="1:9">
      <c r="A28" s="177"/>
      <c r="B28" s="177"/>
      <c r="C28" s="177"/>
      <c r="D28" s="177"/>
      <c r="E28" s="177"/>
      <c r="F28" s="177"/>
      <c r="G28" s="177"/>
      <c r="H28" s="177"/>
      <c r="I28" s="177"/>
    </row>
  </sheetData>
  <mergeCells count="29">
    <mergeCell ref="A2:I2"/>
    <mergeCell ref="A3:C3"/>
    <mergeCell ref="D3:I3"/>
    <mergeCell ref="A4:C4"/>
    <mergeCell ref="D4:F4"/>
    <mergeCell ref="H4:I4"/>
    <mergeCell ref="B9:F9"/>
    <mergeCell ref="G9:I9"/>
    <mergeCell ref="B10:F10"/>
    <mergeCell ref="G10:I10"/>
    <mergeCell ref="A25:F25"/>
    <mergeCell ref="A26:I26"/>
    <mergeCell ref="A9:A10"/>
    <mergeCell ref="A11:A24"/>
    <mergeCell ref="B11:B12"/>
    <mergeCell ref="B13:B19"/>
    <mergeCell ref="B20:B23"/>
    <mergeCell ref="C11:C12"/>
    <mergeCell ref="C13:C14"/>
    <mergeCell ref="C15:C17"/>
    <mergeCell ref="C18:C19"/>
    <mergeCell ref="D11:D12"/>
    <mergeCell ref="E11:E12"/>
    <mergeCell ref="F11:F12"/>
    <mergeCell ref="G11:G12"/>
    <mergeCell ref="H11:H12"/>
    <mergeCell ref="I11:I12"/>
    <mergeCell ref="A5:B8"/>
    <mergeCell ref="A27:I28"/>
  </mergeCells>
  <printOptions horizontalCentered="1"/>
  <pageMargins left="0.196850393700787" right="0.078740157480315" top="0.78740157480315" bottom="0.708661417322835" header="0.196850393700787" footer="0.31496062992126"/>
  <pageSetup paperSize="9" scale="75" orientation="portrait"/>
  <headerFooter alignWithMargins="0"/>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1"/>
  <sheetViews>
    <sheetView zoomScale="130" zoomScaleNormal="130" workbookViewId="0">
      <selection activeCell="D5" sqref="D5:F5"/>
    </sheetView>
  </sheetViews>
  <sheetFormatPr defaultColWidth="9" defaultRowHeight="13.5" outlineLevelCol="7"/>
  <cols>
    <col min="1" max="1" width="4.625" style="86" customWidth="1"/>
    <col min="2" max="2" width="6.89166666666667" style="128" customWidth="1"/>
    <col min="3" max="3" width="9.825" style="128" customWidth="1"/>
    <col min="4" max="4" width="18.9083333333333" style="86" customWidth="1"/>
    <col min="5" max="5" width="12.8416666666667" style="86" customWidth="1"/>
    <col min="6" max="6" width="11.875" style="86" customWidth="1"/>
    <col min="7" max="7" width="12.375" style="86" customWidth="1"/>
    <col min="8" max="8" width="19.3916666666667" style="86" customWidth="1"/>
    <col min="9" max="16384" width="9" style="86"/>
  </cols>
  <sheetData>
    <row r="1" s="83" customFormat="1" ht="14.25" spans="1:8">
      <c r="A1" s="87" t="s">
        <v>793</v>
      </c>
      <c r="B1" s="129"/>
      <c r="C1" s="129"/>
      <c r="D1" s="88"/>
    </row>
    <row r="2" s="84" customFormat="1" ht="20.25" spans="1:8">
      <c r="A2" s="89" t="s">
        <v>2277</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3"/>
      <c r="C4" s="93"/>
      <c r="D4" s="92"/>
      <c r="E4" s="93"/>
      <c r="F4" s="93"/>
      <c r="G4" s="93"/>
      <c r="H4" s="93" t="s">
        <v>619</v>
      </c>
    </row>
    <row r="5" s="85" customFormat="1" ht="18" customHeight="1" spans="1:8">
      <c r="A5" s="94" t="s">
        <v>250</v>
      </c>
      <c r="B5" s="94"/>
      <c r="C5" s="94"/>
      <c r="D5" s="95" t="s">
        <v>2278</v>
      </c>
      <c r="E5" s="96"/>
      <c r="F5" s="97"/>
      <c r="G5" s="94" t="s">
        <v>384</v>
      </c>
      <c r="H5" s="94" t="s">
        <v>2279</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7</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300</v>
      </c>
      <c r="F9" s="94">
        <v>300</v>
      </c>
      <c r="G9" s="94"/>
      <c r="H9" s="100">
        <v>1</v>
      </c>
    </row>
    <row r="10" s="85" customFormat="1" ht="18" customHeight="1" spans="1:8">
      <c r="A10" s="94"/>
      <c r="B10" s="94"/>
      <c r="C10" s="94"/>
      <c r="D10" s="98" t="s">
        <v>389</v>
      </c>
      <c r="E10" s="94">
        <v>300</v>
      </c>
      <c r="F10" s="94">
        <v>300</v>
      </c>
      <c r="G10" s="94"/>
      <c r="H10" s="100">
        <v>1</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102" t="s">
        <v>264</v>
      </c>
      <c r="F13" s="102"/>
      <c r="G13" s="102"/>
      <c r="H13" s="94" t="s">
        <v>265</v>
      </c>
    </row>
    <row r="14" s="85" customFormat="1" ht="16" customHeight="1" spans="1:8">
      <c r="A14" s="94"/>
      <c r="B14" s="94"/>
      <c r="C14" s="94"/>
      <c r="D14" s="101" t="s">
        <v>266</v>
      </c>
      <c r="E14" s="102" t="s">
        <v>2280</v>
      </c>
      <c r="F14" s="102"/>
      <c r="G14" s="102"/>
      <c r="H14" s="94"/>
    </row>
    <row r="15" s="85" customFormat="1" ht="16" customHeight="1" spans="1:8">
      <c r="A15" s="94"/>
      <c r="B15" s="94"/>
      <c r="C15" s="94"/>
      <c r="D15" s="101" t="s">
        <v>269</v>
      </c>
      <c r="E15" s="102" t="s">
        <v>2281</v>
      </c>
      <c r="F15" s="102"/>
      <c r="G15" s="102"/>
      <c r="H15" s="94"/>
    </row>
    <row r="16" s="85" customFormat="1" ht="16" customHeight="1" spans="1:8">
      <c r="A16" s="94"/>
      <c r="B16" s="94"/>
      <c r="C16" s="94"/>
      <c r="D16" s="101" t="s">
        <v>271</v>
      </c>
      <c r="E16" s="102" t="s">
        <v>2282</v>
      </c>
      <c r="F16" s="102"/>
      <c r="G16" s="102"/>
      <c r="H16" s="94"/>
    </row>
    <row r="17" s="85" customFormat="1" ht="16" customHeight="1" spans="1:8">
      <c r="A17" s="94"/>
      <c r="B17" s="94"/>
      <c r="C17" s="94"/>
      <c r="D17" s="101" t="s">
        <v>273</v>
      </c>
      <c r="E17" s="102" t="s">
        <v>2283</v>
      </c>
      <c r="F17" s="102"/>
      <c r="G17" s="102"/>
      <c r="H17" s="94"/>
    </row>
    <row r="18" s="85" customFormat="1" ht="16" customHeight="1" spans="1:8">
      <c r="A18" s="94"/>
      <c r="B18" s="94"/>
      <c r="C18" s="94"/>
      <c r="D18" s="101" t="s">
        <v>275</v>
      </c>
      <c r="E18" s="102" t="s">
        <v>2284</v>
      </c>
      <c r="F18" s="102"/>
      <c r="G18" s="102"/>
      <c r="H18" s="94"/>
    </row>
    <row r="19" s="85" customFormat="1" ht="16" customHeight="1" spans="1:8">
      <c r="A19" s="94"/>
      <c r="B19" s="94"/>
      <c r="C19" s="94"/>
      <c r="D19" s="101" t="s">
        <v>277</v>
      </c>
      <c r="E19" s="102" t="s">
        <v>2285</v>
      </c>
      <c r="F19" s="102"/>
      <c r="G19" s="102"/>
      <c r="H19" s="94"/>
    </row>
    <row r="20" s="85" customFormat="1" ht="16" customHeight="1" spans="1:8">
      <c r="A20" s="94"/>
      <c r="B20" s="94"/>
      <c r="C20" s="94"/>
      <c r="D20" s="101" t="s">
        <v>628</v>
      </c>
      <c r="E20" s="102" t="s">
        <v>2286</v>
      </c>
      <c r="F20" s="102"/>
      <c r="G20" s="102"/>
      <c r="H20" s="94"/>
    </row>
    <row r="21" s="85" customFormat="1" ht="13" customHeight="1" spans="1:8">
      <c r="A21" s="103" t="s">
        <v>281</v>
      </c>
      <c r="B21" s="104" t="s">
        <v>282</v>
      </c>
      <c r="C21" s="105"/>
      <c r="D21" s="106"/>
      <c r="E21" s="99"/>
      <c r="F21" s="107" t="s">
        <v>283</v>
      </c>
      <c r="G21" s="106"/>
      <c r="H21" s="99"/>
    </row>
    <row r="22" s="85" customFormat="1" ht="55" customHeight="1" spans="1:8">
      <c r="A22" s="108"/>
      <c r="B22" s="94" t="s">
        <v>2287</v>
      </c>
      <c r="C22" s="94"/>
      <c r="D22" s="94"/>
      <c r="E22" s="94"/>
      <c r="F22" s="94" t="s">
        <v>2288</v>
      </c>
      <c r="G22" s="94"/>
      <c r="H22" s="94"/>
    </row>
    <row r="23" s="85" customFormat="1" ht="27" customHeight="1" spans="1:8">
      <c r="A23" s="109" t="s">
        <v>38</v>
      </c>
      <c r="B23" s="94" t="s">
        <v>393</v>
      </c>
      <c r="C23" s="94" t="s">
        <v>32</v>
      </c>
      <c r="D23" s="102" t="s">
        <v>33</v>
      </c>
      <c r="E23" s="102"/>
      <c r="F23" s="94" t="s">
        <v>287</v>
      </c>
      <c r="G23" s="94" t="s">
        <v>394</v>
      </c>
      <c r="H23" s="94" t="s">
        <v>288</v>
      </c>
    </row>
    <row r="24" s="85" customFormat="1" ht="25" customHeight="1" spans="1:8">
      <c r="A24" s="110"/>
      <c r="B24" s="111" t="s">
        <v>631</v>
      </c>
      <c r="C24" s="111" t="s">
        <v>48</v>
      </c>
      <c r="D24" s="102" t="s">
        <v>2289</v>
      </c>
      <c r="E24" s="102"/>
      <c r="F24" s="112">
        <v>2</v>
      </c>
      <c r="G24" s="94">
        <v>2.0323</v>
      </c>
      <c r="H24" s="94"/>
    </row>
    <row r="25" s="85" customFormat="1" ht="25" customHeight="1" spans="1:8">
      <c r="A25" s="110"/>
      <c r="B25" s="113"/>
      <c r="C25" s="111" t="s">
        <v>55</v>
      </c>
      <c r="D25" s="102" t="s">
        <v>2290</v>
      </c>
      <c r="E25" s="102"/>
      <c r="F25" s="116" t="s">
        <v>57</v>
      </c>
      <c r="G25" s="94" t="s">
        <v>57</v>
      </c>
      <c r="H25" s="94"/>
    </row>
    <row r="26" s="85" customFormat="1" ht="25" customHeight="1" spans="1:8">
      <c r="A26" s="110"/>
      <c r="B26" s="113"/>
      <c r="C26" s="111" t="s">
        <v>61</v>
      </c>
      <c r="D26" s="102" t="s">
        <v>225</v>
      </c>
      <c r="E26" s="102"/>
      <c r="F26" s="118">
        <v>45992</v>
      </c>
      <c r="G26" s="118">
        <v>45962</v>
      </c>
      <c r="H26" s="94"/>
    </row>
    <row r="27" s="85" customFormat="1" ht="25" customHeight="1" spans="1:8">
      <c r="A27" s="110"/>
      <c r="B27" s="113"/>
      <c r="C27" s="111" t="s">
        <v>39</v>
      </c>
      <c r="D27" s="102" t="s">
        <v>315</v>
      </c>
      <c r="E27" s="102"/>
      <c r="F27" s="116">
        <v>1</v>
      </c>
      <c r="G27" s="116">
        <v>1</v>
      </c>
      <c r="H27" s="94"/>
    </row>
    <row r="28" s="85" customFormat="1" ht="25" customHeight="1" spans="1:8">
      <c r="A28" s="110"/>
      <c r="B28" s="111" t="s">
        <v>639</v>
      </c>
      <c r="C28" s="119" t="s">
        <v>233</v>
      </c>
      <c r="D28" s="102" t="s">
        <v>66</v>
      </c>
      <c r="E28" s="102"/>
      <c r="F28" s="94" t="s">
        <v>1243</v>
      </c>
      <c r="G28" s="94" t="s">
        <v>67</v>
      </c>
      <c r="H28" s="94"/>
    </row>
    <row r="29" s="85" customFormat="1" ht="25" customHeight="1" spans="1:8">
      <c r="A29" s="110"/>
      <c r="B29" s="113"/>
      <c r="C29" s="119" t="s">
        <v>236</v>
      </c>
      <c r="D29" s="130" t="s">
        <v>2291</v>
      </c>
      <c r="E29" s="130"/>
      <c r="F29" s="94" t="s">
        <v>139</v>
      </c>
      <c r="G29" s="94" t="s">
        <v>593</v>
      </c>
      <c r="H29" s="94"/>
    </row>
    <row r="30" s="85" customFormat="1" ht="25" customHeight="1" spans="1:8">
      <c r="A30" s="110"/>
      <c r="B30" s="113"/>
      <c r="C30" s="111" t="s">
        <v>239</v>
      </c>
      <c r="D30" s="114" t="s">
        <v>2292</v>
      </c>
      <c r="E30" s="115"/>
      <c r="F30" s="94" t="s">
        <v>75</v>
      </c>
      <c r="G30" s="94" t="s">
        <v>1243</v>
      </c>
      <c r="H30" s="94"/>
    </row>
    <row r="31" s="85" customFormat="1" ht="25" customHeight="1" spans="1:8">
      <c r="A31" s="110"/>
      <c r="B31" s="113"/>
      <c r="C31" s="111" t="s">
        <v>192</v>
      </c>
      <c r="D31" s="102" t="s">
        <v>2293</v>
      </c>
      <c r="E31" s="102"/>
      <c r="F31" s="121" t="s">
        <v>2294</v>
      </c>
      <c r="G31" s="116">
        <v>0.96</v>
      </c>
      <c r="H31" s="94"/>
    </row>
    <row r="32" s="85" customFormat="1" ht="25" customHeight="1" spans="1:8">
      <c r="A32" s="110"/>
      <c r="B32" s="113" t="s">
        <v>78</v>
      </c>
      <c r="C32" s="122" t="s">
        <v>244</v>
      </c>
      <c r="D32" s="58" t="s">
        <v>2295</v>
      </c>
      <c r="E32" s="58"/>
      <c r="F32" s="121" t="s">
        <v>2296</v>
      </c>
      <c r="G32" s="116">
        <v>0.9</v>
      </c>
      <c r="H32" s="94"/>
    </row>
    <row r="33" s="85" customFormat="1" ht="25" customHeight="1" spans="1:8">
      <c r="A33" s="94" t="s">
        <v>198</v>
      </c>
      <c r="B33" s="107" t="s">
        <v>268</v>
      </c>
      <c r="C33" s="106"/>
      <c r="D33" s="106"/>
      <c r="E33" s="106"/>
      <c r="F33" s="106"/>
      <c r="G33" s="106"/>
      <c r="H33" s="99"/>
    </row>
    <row r="34" s="85" customFormat="1" ht="39" customHeight="1" spans="1:8">
      <c r="A34" s="126" t="s">
        <v>418</v>
      </c>
      <c r="B34" s="131"/>
      <c r="C34" s="131"/>
      <c r="D34" s="126"/>
      <c r="E34" s="126"/>
      <c r="F34" s="126"/>
      <c r="G34" s="126"/>
      <c r="H34" s="126"/>
    </row>
    <row r="35" s="85" customFormat="1" ht="47" customHeight="1" spans="1:8">
      <c r="A35" s="126"/>
      <c r="B35" s="131"/>
      <c r="C35" s="131"/>
      <c r="D35" s="126"/>
      <c r="E35" s="126"/>
      <c r="F35" s="126"/>
      <c r="G35" s="126"/>
      <c r="H35" s="126"/>
    </row>
    <row r="36" s="84" customFormat="1" ht="39" customHeight="1" spans="1:8">
      <c r="A36" s="127"/>
      <c r="B36" s="132"/>
      <c r="C36" s="132"/>
      <c r="D36" s="127"/>
      <c r="E36" s="127"/>
      <c r="F36" s="127"/>
      <c r="G36" s="127"/>
      <c r="H36" s="127"/>
    </row>
    <row r="37" s="84" customFormat="1" ht="39" customHeight="1" spans="1:8">
      <c r="B37" s="133"/>
      <c r="C37" s="133"/>
    </row>
    <row r="38" s="84" customFormat="1" ht="39" customHeight="1" spans="1:8">
      <c r="B38" s="133"/>
      <c r="C38" s="133"/>
    </row>
    <row r="39" s="84" customFormat="1" ht="39" customHeight="1" spans="1:8">
      <c r="B39" s="133"/>
      <c r="C39" s="133"/>
    </row>
    <row r="40" s="84" customFormat="1" spans="1:8">
      <c r="B40" s="133"/>
      <c r="C40" s="133"/>
    </row>
    <row r="41" s="84" customFormat="1" spans="1:8">
      <c r="B41" s="133"/>
      <c r="C41" s="133"/>
    </row>
    <row r="42" s="84" customFormat="1" spans="1:8">
      <c r="B42" s="133"/>
      <c r="C42" s="133"/>
    </row>
    <row r="43" s="84" customFormat="1" spans="1:8">
      <c r="B43" s="133"/>
      <c r="C43" s="133"/>
    </row>
    <row r="44" s="84" customFormat="1" spans="1:8">
      <c r="B44" s="133"/>
      <c r="C44" s="133"/>
    </row>
    <row r="45" s="84" customFormat="1" spans="1:8">
      <c r="B45" s="133"/>
      <c r="C45" s="133"/>
    </row>
    <row r="46" s="84" customFormat="1" spans="1:8">
      <c r="B46" s="133"/>
      <c r="C46" s="133"/>
    </row>
    <row r="47" s="84" customFormat="1" spans="1:8">
      <c r="B47" s="133"/>
      <c r="C47" s="133"/>
    </row>
    <row r="48" s="84" customFormat="1" spans="1:8">
      <c r="B48" s="133"/>
      <c r="C48" s="133"/>
    </row>
    <row r="49" s="84" customFormat="1" spans="2:3">
      <c r="B49" s="133"/>
      <c r="C49" s="133"/>
    </row>
    <row r="50" s="84" customFormat="1" spans="2:3">
      <c r="B50" s="133"/>
      <c r="C50" s="133"/>
    </row>
    <row r="51" s="84" customFormat="1" spans="2:3">
      <c r="B51" s="133"/>
      <c r="C51" s="133"/>
    </row>
    <row r="52" s="84" customFormat="1" spans="2:3">
      <c r="B52" s="133"/>
      <c r="C52" s="133"/>
    </row>
    <row r="53" s="84" customFormat="1" spans="2:3">
      <c r="B53" s="133"/>
      <c r="C53" s="133"/>
    </row>
    <row r="54" s="84" customFormat="1" spans="2:3">
      <c r="B54" s="133"/>
      <c r="C54" s="133"/>
    </row>
    <row r="55" s="84" customFormat="1" spans="2:3">
      <c r="B55" s="133"/>
      <c r="C55" s="133"/>
    </row>
    <row r="56" s="84" customFormat="1" spans="2:3">
      <c r="B56" s="133"/>
      <c r="C56" s="133"/>
    </row>
    <row r="57" s="84" customFormat="1" spans="2:3">
      <c r="B57" s="133"/>
      <c r="C57" s="133"/>
    </row>
    <row r="58" s="84" customFormat="1" spans="2:3">
      <c r="B58" s="133"/>
      <c r="C58" s="133"/>
    </row>
    <row r="59" s="84" customFormat="1" spans="2:3">
      <c r="B59" s="133"/>
      <c r="C59" s="133"/>
    </row>
    <row r="60" s="84" customFormat="1" spans="2:3">
      <c r="B60" s="133"/>
      <c r="C60" s="133"/>
    </row>
    <row r="61" s="84" customFormat="1" spans="2:3">
      <c r="B61" s="133"/>
      <c r="C61" s="133"/>
    </row>
    <row r="62" s="84" customFormat="1" spans="2:3">
      <c r="B62" s="133"/>
      <c r="C62" s="133"/>
    </row>
    <row r="63" s="84" customFormat="1" spans="2:3">
      <c r="B63" s="133"/>
      <c r="C63" s="133"/>
    </row>
    <row r="64" s="84" customFormat="1" spans="2:3">
      <c r="B64" s="133"/>
      <c r="C64" s="133"/>
    </row>
    <row r="65" s="84" customFormat="1" spans="2:3">
      <c r="B65" s="133"/>
      <c r="C65" s="133"/>
    </row>
    <row r="66" s="84" customFormat="1" spans="2:3">
      <c r="B66" s="133"/>
      <c r="C66" s="133"/>
    </row>
    <row r="67" s="84" customFormat="1" spans="2:3">
      <c r="B67" s="133"/>
      <c r="C67" s="133"/>
    </row>
    <row r="68" s="84" customFormat="1" spans="2:3">
      <c r="B68" s="133"/>
      <c r="C68" s="133"/>
    </row>
    <row r="69" s="84" customFormat="1" spans="2:3">
      <c r="B69" s="133"/>
      <c r="C69" s="133"/>
    </row>
    <row r="70" s="84" customFormat="1" spans="2:3">
      <c r="B70" s="133"/>
      <c r="C70" s="133"/>
    </row>
    <row r="71" s="84" customFormat="1" spans="2:3">
      <c r="B71" s="133"/>
      <c r="C71" s="133"/>
    </row>
    <row r="72" s="84" customFormat="1" spans="2:3">
      <c r="B72" s="133"/>
      <c r="C72" s="133"/>
    </row>
    <row r="73" s="84" customFormat="1" spans="2:3">
      <c r="B73" s="133"/>
      <c r="C73" s="133"/>
    </row>
    <row r="74" s="84" customFormat="1" spans="2:3">
      <c r="B74" s="133"/>
      <c r="C74" s="133"/>
    </row>
    <row r="75" s="84" customFormat="1" spans="2:3">
      <c r="B75" s="133"/>
      <c r="C75" s="133"/>
    </row>
    <row r="76" s="84" customFormat="1" spans="2:3">
      <c r="B76" s="133"/>
      <c r="C76" s="133"/>
    </row>
    <row r="77" s="84" customFormat="1" spans="2:3">
      <c r="B77" s="133"/>
      <c r="C77" s="133"/>
    </row>
    <row r="78" s="84" customFormat="1" spans="2:3">
      <c r="B78" s="133"/>
      <c r="C78" s="133"/>
    </row>
    <row r="79" s="84" customFormat="1" spans="2:3">
      <c r="B79" s="133"/>
      <c r="C79" s="133"/>
    </row>
    <row r="80" s="84" customFormat="1" spans="2:3">
      <c r="B80" s="133"/>
      <c r="C80" s="133"/>
    </row>
    <row r="81" s="84" customFormat="1" spans="2:3">
      <c r="B81" s="133"/>
      <c r="C81" s="133"/>
    </row>
    <row r="82" s="84" customFormat="1" spans="2:3">
      <c r="B82" s="133"/>
      <c r="C82" s="133"/>
    </row>
    <row r="83" s="84" customFormat="1" spans="2:3">
      <c r="B83" s="133"/>
      <c r="C83" s="133"/>
    </row>
    <row r="84" s="84" customFormat="1" spans="2:3">
      <c r="B84" s="133"/>
      <c r="C84" s="133"/>
    </row>
    <row r="85" s="84" customFormat="1" spans="2:3">
      <c r="B85" s="133"/>
      <c r="C85" s="133"/>
    </row>
    <row r="86" s="84" customFormat="1" spans="2:3">
      <c r="B86" s="133"/>
      <c r="C86" s="133"/>
    </row>
    <row r="87" s="84" customFormat="1" spans="2:3">
      <c r="B87" s="133"/>
      <c r="C87" s="133"/>
    </row>
    <row r="88" s="84" customFormat="1" spans="2:3">
      <c r="B88" s="133"/>
      <c r="C88" s="133"/>
    </row>
    <row r="89" s="84" customFormat="1" spans="2:3">
      <c r="B89" s="133"/>
      <c r="C89" s="133"/>
    </row>
    <row r="90" s="84" customFormat="1" spans="2:3">
      <c r="B90" s="133"/>
      <c r="C90" s="133"/>
    </row>
    <row r="91" s="84" customFormat="1" spans="2:3">
      <c r="B91" s="133"/>
      <c r="C91" s="133"/>
    </row>
    <row r="92" s="84" customFormat="1" spans="2:3">
      <c r="B92" s="133"/>
      <c r="C92" s="133"/>
    </row>
    <row r="93" s="84" customFormat="1" spans="2:3">
      <c r="B93" s="133"/>
      <c r="C93" s="133"/>
    </row>
    <row r="94" s="84" customFormat="1" spans="2:3">
      <c r="B94" s="133"/>
      <c r="C94" s="133"/>
    </row>
    <row r="95" s="84" customFormat="1" spans="2:3">
      <c r="B95" s="133"/>
      <c r="C95" s="133"/>
    </row>
    <row r="96" s="84" customFormat="1" spans="2:3">
      <c r="B96" s="133"/>
      <c r="C96" s="133"/>
    </row>
    <row r="97" s="84" customFormat="1" spans="2:3">
      <c r="B97" s="133"/>
      <c r="C97" s="133"/>
    </row>
    <row r="98" s="84" customFormat="1" spans="2:3">
      <c r="B98" s="133"/>
      <c r="C98" s="133"/>
    </row>
    <row r="99" s="84" customFormat="1" spans="2:3">
      <c r="B99" s="133"/>
      <c r="C99" s="133"/>
    </row>
    <row r="100" s="84" customFormat="1" spans="2:3">
      <c r="B100" s="133"/>
      <c r="C100" s="133"/>
    </row>
    <row r="101" s="84" customFormat="1" spans="2:3">
      <c r="B101" s="133"/>
      <c r="C101" s="133"/>
    </row>
    <row r="102" s="84" customFormat="1" spans="2:3">
      <c r="B102" s="133"/>
      <c r="C102" s="133"/>
    </row>
    <row r="103" s="84" customFormat="1" spans="2:3">
      <c r="B103" s="133"/>
      <c r="C103" s="133"/>
    </row>
    <row r="104" s="84" customFormat="1" spans="2:3">
      <c r="B104" s="133"/>
      <c r="C104" s="133"/>
    </row>
    <row r="105" s="84" customFormat="1" spans="2:3">
      <c r="B105" s="133"/>
      <c r="C105" s="133"/>
    </row>
    <row r="106" s="84" customFormat="1" spans="2:3">
      <c r="B106" s="133"/>
      <c r="C106" s="133"/>
    </row>
    <row r="107" s="84" customFormat="1" spans="2:3">
      <c r="B107" s="133"/>
      <c r="C107" s="133"/>
    </row>
    <row r="108" s="84" customFormat="1" spans="2:3">
      <c r="B108" s="133"/>
      <c r="C108" s="133"/>
    </row>
    <row r="109" s="84" customFormat="1" spans="2:3">
      <c r="B109" s="133"/>
      <c r="C109" s="133"/>
    </row>
    <row r="110" s="84" customFormat="1" spans="2:3">
      <c r="B110" s="133"/>
      <c r="C110" s="133"/>
    </row>
    <row r="111" s="84" customFormat="1" spans="2:3">
      <c r="B111" s="133"/>
      <c r="C111" s="133"/>
    </row>
    <row r="112" s="84" customFormat="1" spans="2:3">
      <c r="B112" s="133"/>
      <c r="C112" s="133"/>
    </row>
    <row r="113" s="84" customFormat="1" spans="2:3">
      <c r="B113" s="133"/>
      <c r="C113" s="133"/>
    </row>
    <row r="114" s="84" customFormat="1" spans="2:3">
      <c r="B114" s="133"/>
      <c r="C114" s="133"/>
    </row>
    <row r="115" s="84" customFormat="1" spans="2:3">
      <c r="B115" s="133"/>
      <c r="C115" s="133"/>
    </row>
    <row r="116" s="84" customFormat="1" spans="2:3">
      <c r="B116" s="133"/>
      <c r="C116" s="133"/>
    </row>
    <row r="117" s="84" customFormat="1" spans="2:3">
      <c r="B117" s="133"/>
      <c r="C117" s="133"/>
    </row>
    <row r="118" s="84" customFormat="1" spans="2:3">
      <c r="B118" s="133"/>
      <c r="C118" s="133"/>
    </row>
    <row r="119" s="84" customFormat="1" spans="2:3">
      <c r="B119" s="133"/>
      <c r="C119" s="133"/>
    </row>
    <row r="120" s="84" customFormat="1" spans="2:3">
      <c r="B120" s="133"/>
      <c r="C120" s="133"/>
    </row>
    <row r="121" s="84" customFormat="1" spans="2:3">
      <c r="B121" s="133"/>
      <c r="C121" s="133"/>
    </row>
    <row r="122" s="84" customFormat="1" spans="2:3">
      <c r="B122" s="133"/>
      <c r="C122" s="133"/>
    </row>
    <row r="123" s="84" customFormat="1" spans="2:3">
      <c r="B123" s="133"/>
      <c r="C123" s="133"/>
    </row>
    <row r="124" s="84" customFormat="1" spans="2:3">
      <c r="B124" s="133"/>
      <c r="C124" s="133"/>
    </row>
    <row r="125" s="84" customFormat="1" spans="2:3">
      <c r="B125" s="133"/>
      <c r="C125" s="133"/>
    </row>
    <row r="126" s="84" customFormat="1" spans="2:3">
      <c r="B126" s="133"/>
      <c r="C126" s="133"/>
    </row>
    <row r="127" s="84" customFormat="1" spans="2:3">
      <c r="B127" s="133"/>
      <c r="C127" s="133"/>
    </row>
    <row r="128" s="84" customFormat="1" spans="2:3">
      <c r="B128" s="133"/>
      <c r="C128" s="133"/>
    </row>
    <row r="129" s="84" customFormat="1" spans="2:3">
      <c r="B129" s="133"/>
      <c r="C129" s="133"/>
    </row>
    <row r="130" s="84" customFormat="1" spans="2:3">
      <c r="B130" s="133"/>
      <c r="C130" s="133"/>
    </row>
    <row r="131" s="84" customFormat="1" spans="2:3">
      <c r="B131" s="133"/>
      <c r="C131" s="133"/>
    </row>
    <row r="132" s="84" customFormat="1" spans="2:3">
      <c r="B132" s="133"/>
      <c r="C132" s="133"/>
    </row>
    <row r="133" s="84" customFormat="1" spans="2:3">
      <c r="B133" s="133"/>
      <c r="C133" s="133"/>
    </row>
    <row r="134" s="84" customFormat="1" spans="2:3">
      <c r="B134" s="133"/>
      <c r="C134" s="133"/>
    </row>
    <row r="135" s="84" customFormat="1" spans="2:3">
      <c r="B135" s="133"/>
      <c r="C135" s="133"/>
    </row>
    <row r="136" s="84" customFormat="1" spans="2:3">
      <c r="B136" s="133"/>
      <c r="C136" s="133"/>
    </row>
    <row r="137" s="84" customFormat="1" spans="2:3">
      <c r="B137" s="133"/>
      <c r="C137" s="133"/>
    </row>
    <row r="138" s="84" customFormat="1" spans="2:3">
      <c r="B138" s="133"/>
      <c r="C138" s="133"/>
    </row>
    <row r="139" s="84" customFormat="1" spans="2:3">
      <c r="B139" s="133"/>
      <c r="C139" s="133"/>
    </row>
    <row r="140" s="84" customFormat="1" spans="2:3">
      <c r="B140" s="133"/>
      <c r="C140" s="133"/>
    </row>
    <row r="141" s="84" customFormat="1" spans="2:3">
      <c r="B141" s="133"/>
      <c r="C141" s="133"/>
    </row>
    <row r="142" s="84" customFormat="1" spans="2:3">
      <c r="B142" s="133"/>
      <c r="C142" s="133"/>
    </row>
    <row r="143" s="84" customFormat="1" spans="2:3">
      <c r="B143" s="133"/>
      <c r="C143" s="133"/>
    </row>
    <row r="144" s="84" customFormat="1" spans="2:3">
      <c r="B144" s="133"/>
      <c r="C144" s="133"/>
    </row>
    <row r="145" s="84" customFormat="1" spans="2:3">
      <c r="B145" s="133"/>
      <c r="C145" s="133"/>
    </row>
    <row r="146" s="84" customFormat="1" spans="2:3">
      <c r="B146" s="133"/>
      <c r="C146" s="133"/>
    </row>
    <row r="147" s="84" customFormat="1" spans="2:3">
      <c r="B147" s="133"/>
      <c r="C147" s="133"/>
    </row>
    <row r="148" s="84" customFormat="1" spans="2:3">
      <c r="B148" s="133"/>
      <c r="C148" s="133"/>
    </row>
    <row r="149" s="84" customFormat="1" spans="2:3">
      <c r="B149" s="133"/>
      <c r="C149" s="133"/>
    </row>
    <row r="150" s="84" customFormat="1" spans="2:3">
      <c r="B150" s="133"/>
      <c r="C150" s="133"/>
    </row>
    <row r="151" s="84" customFormat="1" spans="2:3">
      <c r="B151" s="133"/>
      <c r="C151" s="133"/>
    </row>
    <row r="152" s="84" customFormat="1" spans="2:3">
      <c r="B152" s="133"/>
      <c r="C152" s="133"/>
    </row>
    <row r="153" s="84" customFormat="1" spans="2:3">
      <c r="B153" s="133"/>
      <c r="C153" s="133"/>
    </row>
    <row r="154" s="84" customFormat="1" spans="2:3">
      <c r="B154" s="133"/>
      <c r="C154" s="133"/>
    </row>
    <row r="155" s="84" customFormat="1" spans="2:3">
      <c r="B155" s="133"/>
      <c r="C155" s="133"/>
    </row>
    <row r="156" s="84" customFormat="1" spans="2:3">
      <c r="B156" s="133"/>
      <c r="C156" s="133"/>
    </row>
    <row r="157" s="84" customFormat="1" spans="2:3">
      <c r="B157" s="133"/>
      <c r="C157" s="133"/>
    </row>
    <row r="158" s="84" customFormat="1" spans="2:3">
      <c r="B158" s="133"/>
      <c r="C158" s="133"/>
    </row>
    <row r="159" s="84" customFormat="1" spans="2:3">
      <c r="B159" s="133"/>
      <c r="C159" s="133"/>
    </row>
    <row r="160" s="84" customFormat="1" spans="2:3">
      <c r="B160" s="133"/>
      <c r="C160" s="133"/>
    </row>
    <row r="161" s="84" customFormat="1" spans="2:3">
      <c r="B161" s="133"/>
      <c r="C161" s="133"/>
    </row>
    <row r="162" s="84" customFormat="1" spans="2:3">
      <c r="B162" s="133"/>
      <c r="C162" s="133"/>
    </row>
    <row r="163" s="84" customFormat="1" spans="2:3">
      <c r="B163" s="133"/>
      <c r="C163" s="133"/>
    </row>
    <row r="164" s="84" customFormat="1" spans="2:3">
      <c r="B164" s="133"/>
      <c r="C164" s="133"/>
    </row>
    <row r="165" s="84" customFormat="1" spans="2:3">
      <c r="B165" s="133"/>
      <c r="C165" s="133"/>
    </row>
    <row r="166" s="84" customFormat="1" spans="2:3">
      <c r="B166" s="133"/>
      <c r="C166" s="133"/>
    </row>
    <row r="167" s="84" customFormat="1" spans="2:3">
      <c r="B167" s="133"/>
      <c r="C167" s="133"/>
    </row>
    <row r="168" s="84" customFormat="1" spans="2:3">
      <c r="B168" s="133"/>
      <c r="C168" s="133"/>
    </row>
    <row r="169" s="84" customFormat="1" spans="2:3">
      <c r="B169" s="133"/>
      <c r="C169" s="133"/>
    </row>
    <row r="170" s="84" customFormat="1" spans="2:3">
      <c r="B170" s="133"/>
      <c r="C170" s="133"/>
    </row>
    <row r="171" s="84" customFormat="1" spans="2:3">
      <c r="B171" s="133"/>
      <c r="C171" s="133"/>
    </row>
    <row r="172" s="84" customFormat="1" spans="2:3">
      <c r="B172" s="133"/>
      <c r="C172" s="133"/>
    </row>
    <row r="173" s="84" customFormat="1" spans="2:3">
      <c r="B173" s="133"/>
      <c r="C173" s="133"/>
    </row>
    <row r="174" s="84" customFormat="1" spans="2:3">
      <c r="B174" s="133"/>
      <c r="C174" s="133"/>
    </row>
    <row r="175" s="84" customFormat="1" spans="2:3">
      <c r="B175" s="133"/>
      <c r="C175" s="133"/>
    </row>
    <row r="176" s="84" customFormat="1" spans="2:3">
      <c r="B176" s="133"/>
      <c r="C176" s="133"/>
    </row>
    <row r="177" s="84" customFormat="1" spans="2:3">
      <c r="B177" s="133"/>
      <c r="C177" s="133"/>
    </row>
    <row r="178" s="84" customFormat="1" spans="2:3">
      <c r="B178" s="133"/>
      <c r="C178" s="133"/>
    </row>
    <row r="179" s="84" customFormat="1" spans="2:3">
      <c r="B179" s="133"/>
      <c r="C179" s="133"/>
    </row>
    <row r="180" s="84" customFormat="1" spans="2:3">
      <c r="B180" s="133"/>
      <c r="C180" s="133"/>
    </row>
    <row r="181" s="84" customFormat="1" spans="2:3">
      <c r="B181" s="133"/>
      <c r="C181" s="133"/>
    </row>
    <row r="182" s="84" customFormat="1" spans="2:3">
      <c r="B182" s="133"/>
      <c r="C182" s="133"/>
    </row>
    <row r="183" s="84" customFormat="1" spans="2:3">
      <c r="B183" s="133"/>
      <c r="C183" s="133"/>
    </row>
    <row r="184" s="84" customFormat="1" spans="2:3">
      <c r="B184" s="133"/>
      <c r="C184" s="133"/>
    </row>
    <row r="185" s="84" customFormat="1" spans="2:3">
      <c r="B185" s="133"/>
      <c r="C185" s="133"/>
    </row>
    <row r="186" s="84" customFormat="1" spans="2:3">
      <c r="B186" s="133"/>
      <c r="C186" s="133"/>
    </row>
    <row r="187" s="84" customFormat="1" spans="2:3">
      <c r="B187" s="133"/>
      <c r="C187" s="133"/>
    </row>
    <row r="188" s="84" customFormat="1" spans="2:3">
      <c r="B188" s="133"/>
      <c r="C188" s="133"/>
    </row>
    <row r="189" s="84" customFormat="1" spans="2:3">
      <c r="B189" s="133"/>
      <c r="C189" s="133"/>
    </row>
    <row r="190" s="84" customFormat="1" spans="2:3">
      <c r="B190" s="133"/>
      <c r="C190" s="133"/>
    </row>
    <row r="191" s="84" customFormat="1" spans="2:3">
      <c r="B191" s="133"/>
      <c r="C191" s="133"/>
    </row>
    <row r="192" s="84" customFormat="1" spans="2:3">
      <c r="B192" s="133"/>
      <c r="C192" s="133"/>
    </row>
    <row r="193" s="84" customFormat="1" spans="2:3">
      <c r="B193" s="133"/>
      <c r="C193" s="133"/>
    </row>
    <row r="194" s="84" customFormat="1" spans="2:3">
      <c r="B194" s="133"/>
      <c r="C194" s="133"/>
    </row>
    <row r="195" s="84" customFormat="1" spans="2:3">
      <c r="B195" s="133"/>
      <c r="C195" s="133"/>
    </row>
    <row r="196" s="84" customFormat="1" spans="2:3">
      <c r="B196" s="133"/>
      <c r="C196" s="133"/>
    </row>
    <row r="197" s="84" customFormat="1" spans="2:3">
      <c r="B197" s="133"/>
      <c r="C197" s="133"/>
    </row>
    <row r="198" s="84" customFormat="1" spans="2:3">
      <c r="B198" s="133"/>
      <c r="C198" s="133"/>
    </row>
    <row r="199" s="84" customFormat="1" spans="2:3">
      <c r="B199" s="133"/>
      <c r="C199" s="133"/>
    </row>
    <row r="200" s="84" customFormat="1" spans="2:3">
      <c r="B200" s="133"/>
      <c r="C200" s="133"/>
    </row>
    <row r="201" s="84" customFormat="1" spans="2:3">
      <c r="B201" s="133"/>
      <c r="C201" s="133"/>
    </row>
    <row r="202" s="84" customFormat="1" spans="2:3">
      <c r="B202" s="133"/>
      <c r="C202" s="133"/>
    </row>
    <row r="203" s="84" customFormat="1" spans="2:3">
      <c r="B203" s="133"/>
      <c r="C203" s="133"/>
    </row>
    <row r="204" s="84" customFormat="1" spans="2:3">
      <c r="B204" s="133"/>
      <c r="C204" s="133"/>
    </row>
    <row r="205" s="84" customFormat="1" spans="2:3">
      <c r="B205" s="133"/>
      <c r="C205" s="133"/>
    </row>
    <row r="206" s="84" customFormat="1" spans="2:3">
      <c r="B206" s="133"/>
      <c r="C206" s="133"/>
    </row>
    <row r="207" s="84" customFormat="1" spans="2:3">
      <c r="B207" s="133"/>
      <c r="C207" s="133"/>
    </row>
    <row r="208" s="84" customFormat="1" spans="2:3">
      <c r="B208" s="133"/>
      <c r="C208" s="133"/>
    </row>
    <row r="209" s="84" customFormat="1" spans="2:3">
      <c r="B209" s="133"/>
      <c r="C209" s="133"/>
    </row>
    <row r="210" s="84" customFormat="1" spans="2:3">
      <c r="B210" s="133"/>
      <c r="C210" s="133"/>
    </row>
    <row r="211" s="84" customFormat="1" spans="2:3">
      <c r="B211" s="133"/>
      <c r="C211" s="133"/>
    </row>
    <row r="212" s="84" customFormat="1" spans="2:3">
      <c r="B212" s="133"/>
      <c r="C212" s="133"/>
    </row>
    <row r="213" s="84" customFormat="1" spans="2:3">
      <c r="B213" s="133"/>
      <c r="C213" s="133"/>
    </row>
    <row r="214" s="84" customFormat="1" spans="2:3">
      <c r="B214" s="133"/>
      <c r="C214" s="133"/>
    </row>
    <row r="215" s="84" customFormat="1" spans="2:3">
      <c r="B215" s="133"/>
      <c r="C215" s="133"/>
    </row>
    <row r="216" s="84" customFormat="1" spans="2:3">
      <c r="B216" s="133"/>
      <c r="C216" s="133"/>
    </row>
    <row r="217" s="84" customFormat="1" spans="2:3">
      <c r="B217" s="133"/>
      <c r="C217" s="133"/>
    </row>
    <row r="218" s="84" customFormat="1" spans="2:3">
      <c r="B218" s="133"/>
      <c r="C218" s="133"/>
    </row>
    <row r="219" s="84" customFormat="1" spans="2:3">
      <c r="B219" s="133"/>
      <c r="C219" s="133"/>
    </row>
    <row r="220" s="84" customFormat="1" spans="2:3">
      <c r="B220" s="133"/>
      <c r="C220" s="133"/>
    </row>
    <row r="221" s="84" customFormat="1" spans="2:3">
      <c r="B221" s="133"/>
      <c r="C221" s="133"/>
    </row>
    <row r="222" s="84" customFormat="1" spans="2:3">
      <c r="B222" s="133"/>
      <c r="C222" s="133"/>
    </row>
    <row r="223" s="84" customFormat="1" spans="2:3">
      <c r="B223" s="133"/>
      <c r="C223" s="133"/>
    </row>
    <row r="224" s="84" customFormat="1" spans="2:3">
      <c r="B224" s="133"/>
      <c r="C224" s="133"/>
    </row>
    <row r="225" s="84" customFormat="1" spans="2:3">
      <c r="B225" s="133"/>
      <c r="C225" s="133"/>
    </row>
    <row r="226" s="84" customFormat="1" spans="2:3">
      <c r="B226" s="133"/>
      <c r="C226" s="133"/>
    </row>
    <row r="227" s="84" customFormat="1" spans="2:3">
      <c r="B227" s="133"/>
      <c r="C227" s="133"/>
    </row>
    <row r="228" s="84" customFormat="1" spans="2:3">
      <c r="B228" s="133"/>
      <c r="C228" s="133"/>
    </row>
    <row r="229" s="84" customFormat="1" spans="2:3">
      <c r="B229" s="133"/>
      <c r="C229" s="133"/>
    </row>
    <row r="230" s="84" customFormat="1" spans="2:3">
      <c r="B230" s="133"/>
      <c r="C230" s="133"/>
    </row>
    <row r="231" s="84" customFormat="1" spans="2:3">
      <c r="B231" s="133"/>
      <c r="C231" s="133"/>
    </row>
    <row r="232" s="84" customFormat="1" spans="2:3">
      <c r="B232" s="133"/>
      <c r="C232" s="133"/>
    </row>
    <row r="233" s="84" customFormat="1" spans="2:3">
      <c r="B233" s="133"/>
      <c r="C233" s="133"/>
    </row>
    <row r="234" s="84" customFormat="1" spans="2:3">
      <c r="B234" s="133"/>
      <c r="C234" s="133"/>
    </row>
    <row r="235" s="84" customFormat="1" spans="2:3">
      <c r="B235" s="133"/>
      <c r="C235" s="133"/>
    </row>
    <row r="236" s="84" customFormat="1" spans="2:3">
      <c r="B236" s="133"/>
      <c r="C236" s="133"/>
    </row>
    <row r="237" s="84" customFormat="1" spans="2:3">
      <c r="B237" s="133"/>
      <c r="C237" s="133"/>
    </row>
    <row r="238" s="84" customFormat="1" spans="2:3">
      <c r="B238" s="133"/>
      <c r="C238" s="133"/>
    </row>
    <row r="239" s="84" customFormat="1" spans="2:3">
      <c r="B239" s="133"/>
      <c r="C239" s="133"/>
    </row>
    <row r="240" s="84" customFormat="1" spans="2:3">
      <c r="B240" s="133"/>
      <c r="C240" s="133"/>
    </row>
    <row r="241" s="84" customFormat="1" spans="2:3">
      <c r="B241" s="133"/>
      <c r="C241" s="133"/>
    </row>
    <row r="242" s="84" customFormat="1" spans="2:3">
      <c r="B242" s="133"/>
      <c r="C242" s="133"/>
    </row>
    <row r="243" s="84" customFormat="1" spans="2:3">
      <c r="B243" s="133"/>
      <c r="C243" s="133"/>
    </row>
    <row r="244" s="84" customFormat="1" spans="2:3">
      <c r="B244" s="133"/>
      <c r="C244" s="133"/>
    </row>
    <row r="245" s="84" customFormat="1" spans="2:3">
      <c r="B245" s="133"/>
      <c r="C245" s="133"/>
    </row>
    <row r="246" s="84" customFormat="1" spans="2:3">
      <c r="B246" s="133"/>
      <c r="C246" s="133"/>
    </row>
    <row r="247" s="84" customFormat="1" spans="2:3">
      <c r="B247" s="133"/>
      <c r="C247" s="133"/>
    </row>
    <row r="248" s="84" customFormat="1" spans="2:3">
      <c r="B248" s="133"/>
      <c r="C248" s="133"/>
    </row>
    <row r="249" s="84" customFormat="1" spans="2:3">
      <c r="B249" s="133"/>
      <c r="C249" s="133"/>
    </row>
    <row r="250" s="84" customFormat="1" spans="2:3">
      <c r="B250" s="133"/>
      <c r="C250" s="133"/>
    </row>
    <row r="251" s="84" customFormat="1" spans="2:3">
      <c r="B251" s="133"/>
      <c r="C251" s="133"/>
    </row>
    <row r="252" s="84" customFormat="1" spans="2:3">
      <c r="B252" s="133"/>
      <c r="C252" s="133"/>
    </row>
    <row r="253" s="84" customFormat="1" spans="2:3">
      <c r="B253" s="133"/>
      <c r="C253" s="133"/>
    </row>
    <row r="254" s="84" customFormat="1" spans="2:3">
      <c r="B254" s="133"/>
      <c r="C254" s="133"/>
    </row>
    <row r="255" s="84" customFormat="1" spans="2:3">
      <c r="B255" s="133"/>
      <c r="C255" s="133"/>
    </row>
    <row r="256" s="84" customFormat="1" spans="2:3">
      <c r="B256" s="133"/>
      <c r="C256" s="133"/>
    </row>
    <row r="257" s="84" customFormat="1" spans="2:3">
      <c r="B257" s="133"/>
      <c r="C257" s="133"/>
    </row>
    <row r="258" s="84" customFormat="1" spans="2:3">
      <c r="B258" s="133"/>
      <c r="C258" s="133"/>
    </row>
    <row r="259" s="84" customFormat="1" spans="2:3">
      <c r="B259" s="133"/>
      <c r="C259" s="133"/>
    </row>
    <row r="260" s="84" customFormat="1" spans="2:3">
      <c r="B260" s="133"/>
      <c r="C260" s="133"/>
    </row>
    <row r="261" s="84" customFormat="1" spans="2:3">
      <c r="B261" s="133"/>
      <c r="C261" s="133"/>
    </row>
  </sheetData>
  <mergeCells count="45">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B33:H33"/>
    <mergeCell ref="A21:A22"/>
    <mergeCell ref="A23:A32"/>
    <mergeCell ref="B24:B27"/>
    <mergeCell ref="B28:B31"/>
    <mergeCell ref="A8:C12"/>
    <mergeCell ref="A13:C20"/>
    <mergeCell ref="A34:H35"/>
  </mergeCells>
  <printOptions horizontalCentered="1"/>
  <pageMargins left="0.393055555555556" right="0.314583333333333" top="0.71" bottom="0.55" header="0.51" footer="0.31"/>
  <pageSetup paperSize="9" scale="97" fitToWidth="0" orientation="portrait" horizontalDpi="600"/>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2"/>
  <sheetViews>
    <sheetView zoomScale="115" zoomScaleNormal="115"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t="s">
        <v>793</v>
      </c>
      <c r="B1" s="88"/>
      <c r="C1" s="88"/>
      <c r="D1" s="88"/>
    </row>
    <row r="2" s="84" customFormat="1" ht="20.25" spans="1:8">
      <c r="A2" s="89" t="s">
        <v>2277</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2278</v>
      </c>
      <c r="E5" s="96"/>
      <c r="F5" s="97"/>
      <c r="G5" s="94" t="s">
        <v>384</v>
      </c>
      <c r="H5" s="94" t="s">
        <v>2279</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7</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300</v>
      </c>
      <c r="F9" s="94">
        <v>300</v>
      </c>
      <c r="G9" s="94"/>
      <c r="H9" s="100">
        <v>1</v>
      </c>
    </row>
    <row r="10" s="85" customFormat="1" ht="18" customHeight="1" spans="1:8">
      <c r="A10" s="94"/>
      <c r="B10" s="94"/>
      <c r="C10" s="94"/>
      <c r="D10" s="98" t="s">
        <v>389</v>
      </c>
      <c r="E10" s="94">
        <v>300</v>
      </c>
      <c r="F10" s="94">
        <v>300</v>
      </c>
      <c r="G10" s="94"/>
      <c r="H10" s="100">
        <v>1</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102" t="s">
        <v>264</v>
      </c>
      <c r="F13" s="102"/>
      <c r="G13" s="102"/>
      <c r="H13" s="94" t="s">
        <v>265</v>
      </c>
    </row>
    <row r="14" s="85" customFormat="1" ht="16" customHeight="1" spans="1:8">
      <c r="A14" s="94"/>
      <c r="B14" s="94"/>
      <c r="C14" s="94"/>
      <c r="D14" s="101" t="s">
        <v>266</v>
      </c>
      <c r="E14" s="102" t="s">
        <v>2280</v>
      </c>
      <c r="F14" s="102"/>
      <c r="G14" s="102"/>
      <c r="H14" s="94"/>
    </row>
    <row r="15" s="85" customFormat="1" ht="16" customHeight="1" spans="1:8">
      <c r="A15" s="94"/>
      <c r="B15" s="94"/>
      <c r="C15" s="94"/>
      <c r="D15" s="101" t="s">
        <v>269</v>
      </c>
      <c r="E15" s="102" t="s">
        <v>2281</v>
      </c>
      <c r="F15" s="102"/>
      <c r="G15" s="102"/>
      <c r="H15" s="94"/>
    </row>
    <row r="16" s="85" customFormat="1" ht="16" customHeight="1" spans="1:8">
      <c r="A16" s="94"/>
      <c r="B16" s="94"/>
      <c r="C16" s="94"/>
      <c r="D16" s="101" t="s">
        <v>271</v>
      </c>
      <c r="E16" s="102" t="s">
        <v>2282</v>
      </c>
      <c r="F16" s="102"/>
      <c r="G16" s="102"/>
      <c r="H16" s="94"/>
    </row>
    <row r="17" s="85" customFormat="1" ht="16" customHeight="1" spans="1:8">
      <c r="A17" s="94"/>
      <c r="B17" s="94"/>
      <c r="C17" s="94"/>
      <c r="D17" s="101" t="s">
        <v>273</v>
      </c>
      <c r="E17" s="102" t="s">
        <v>2283</v>
      </c>
      <c r="F17" s="102"/>
      <c r="G17" s="102"/>
      <c r="H17" s="94"/>
    </row>
    <row r="18" s="85" customFormat="1" ht="16" customHeight="1" spans="1:8">
      <c r="A18" s="94"/>
      <c r="B18" s="94"/>
      <c r="C18" s="94"/>
      <c r="D18" s="101" t="s">
        <v>275</v>
      </c>
      <c r="E18" s="102" t="s">
        <v>2284</v>
      </c>
      <c r="F18" s="102"/>
      <c r="G18" s="102"/>
      <c r="H18" s="94"/>
    </row>
    <row r="19" s="85" customFormat="1" ht="16" customHeight="1" spans="1:8">
      <c r="A19" s="94"/>
      <c r="B19" s="94"/>
      <c r="C19" s="94"/>
      <c r="D19" s="101" t="s">
        <v>277</v>
      </c>
      <c r="E19" s="102" t="s">
        <v>2285</v>
      </c>
      <c r="F19" s="102"/>
      <c r="G19" s="102"/>
      <c r="H19" s="94"/>
    </row>
    <row r="20" s="85" customFormat="1" ht="16" customHeight="1" spans="1:8">
      <c r="A20" s="94"/>
      <c r="B20" s="94"/>
      <c r="C20" s="94"/>
      <c r="D20" s="101" t="s">
        <v>628</v>
      </c>
      <c r="E20" s="102" t="s">
        <v>2286</v>
      </c>
      <c r="F20" s="102"/>
      <c r="G20" s="102"/>
      <c r="H20" s="94"/>
    </row>
    <row r="21" s="85" customFormat="1" ht="13" customHeight="1" spans="1:8">
      <c r="A21" s="103" t="s">
        <v>281</v>
      </c>
      <c r="B21" s="104" t="s">
        <v>282</v>
      </c>
      <c r="C21" s="105"/>
      <c r="D21" s="106"/>
      <c r="E21" s="99"/>
      <c r="F21" s="107" t="s">
        <v>283</v>
      </c>
      <c r="G21" s="106"/>
      <c r="H21" s="99"/>
    </row>
    <row r="22" s="85" customFormat="1" ht="55" customHeight="1" spans="1:8">
      <c r="A22" s="108"/>
      <c r="B22" s="94" t="s">
        <v>2287</v>
      </c>
      <c r="C22" s="94"/>
      <c r="D22" s="94"/>
      <c r="E22" s="94"/>
      <c r="F22" s="94" t="s">
        <v>2288</v>
      </c>
      <c r="G22" s="94"/>
      <c r="H22" s="94"/>
    </row>
    <row r="23" s="85" customFormat="1" ht="27" customHeight="1" spans="1:8">
      <c r="A23" s="109" t="s">
        <v>38</v>
      </c>
      <c r="B23" s="94" t="s">
        <v>393</v>
      </c>
      <c r="C23" s="94" t="s">
        <v>32</v>
      </c>
      <c r="D23" s="102" t="s">
        <v>33</v>
      </c>
      <c r="E23" s="102"/>
      <c r="F23" s="94" t="s">
        <v>287</v>
      </c>
      <c r="G23" s="94" t="s">
        <v>394</v>
      </c>
      <c r="H23" s="94" t="s">
        <v>288</v>
      </c>
    </row>
    <row r="24" s="85" customFormat="1" ht="14" customHeight="1" spans="1:8">
      <c r="A24" s="110"/>
      <c r="B24" s="111" t="s">
        <v>631</v>
      </c>
      <c r="C24" s="111" t="s">
        <v>48</v>
      </c>
      <c r="D24" s="102" t="s">
        <v>2289</v>
      </c>
      <c r="E24" s="102"/>
      <c r="F24" s="112">
        <v>2</v>
      </c>
      <c r="G24" s="94">
        <v>2.0323</v>
      </c>
      <c r="H24" s="94"/>
    </row>
    <row r="25" s="85" customFormat="1" ht="14" customHeight="1" spans="1:8">
      <c r="A25" s="110"/>
      <c r="B25" s="113"/>
      <c r="C25" s="113"/>
      <c r="D25" s="114"/>
      <c r="E25" s="115"/>
      <c r="F25" s="116"/>
      <c r="G25" s="94"/>
      <c r="H25" s="94"/>
    </row>
    <row r="26" s="85" customFormat="1" ht="14" customHeight="1" spans="1:8">
      <c r="A26" s="110"/>
      <c r="B26" s="113"/>
      <c r="C26" s="113"/>
      <c r="D26" s="114"/>
      <c r="E26" s="115"/>
      <c r="F26" s="116"/>
      <c r="G26" s="94"/>
      <c r="H26" s="94"/>
    </row>
    <row r="27" s="85" customFormat="1" ht="14" customHeight="1" spans="1:8">
      <c r="A27" s="110"/>
      <c r="B27" s="113"/>
      <c r="C27" s="111" t="s">
        <v>55</v>
      </c>
      <c r="D27" s="102" t="s">
        <v>2290</v>
      </c>
      <c r="E27" s="102"/>
      <c r="F27" s="116" t="s">
        <v>57</v>
      </c>
      <c r="G27" s="94" t="s">
        <v>57</v>
      </c>
      <c r="H27" s="94"/>
    </row>
    <row r="28" s="85" customFormat="1" ht="14" customHeight="1" spans="1:8">
      <c r="A28" s="110"/>
      <c r="B28" s="113"/>
      <c r="C28" s="113"/>
      <c r="D28" s="114"/>
      <c r="E28" s="115"/>
      <c r="F28" s="116"/>
      <c r="G28" s="94"/>
      <c r="H28" s="94"/>
    </row>
    <row r="29" s="85" customFormat="1" ht="14" customHeight="1" spans="1:8">
      <c r="A29" s="110"/>
      <c r="B29" s="113"/>
      <c r="C29" s="117"/>
      <c r="D29" s="114"/>
      <c r="E29" s="115"/>
      <c r="F29" s="116"/>
      <c r="G29" s="94"/>
      <c r="H29" s="94"/>
    </row>
    <row r="30" s="85" customFormat="1" ht="14" customHeight="1" spans="1:8">
      <c r="A30" s="110"/>
      <c r="B30" s="113"/>
      <c r="C30" s="111" t="s">
        <v>61</v>
      </c>
      <c r="D30" s="102" t="s">
        <v>225</v>
      </c>
      <c r="E30" s="102"/>
      <c r="F30" s="118">
        <v>45992</v>
      </c>
      <c r="G30" s="118">
        <v>45962</v>
      </c>
      <c r="H30" s="94"/>
    </row>
    <row r="31" s="85" customFormat="1" ht="14" customHeight="1" spans="1:8">
      <c r="A31" s="110"/>
      <c r="B31" s="113"/>
      <c r="C31" s="113"/>
      <c r="D31" s="114"/>
      <c r="E31" s="115"/>
      <c r="F31" s="94"/>
      <c r="G31" s="94"/>
      <c r="H31" s="94"/>
    </row>
    <row r="32" s="85" customFormat="1" ht="14" customHeight="1" spans="1:8">
      <c r="A32" s="110"/>
      <c r="B32" s="113"/>
      <c r="C32" s="117"/>
      <c r="D32" s="114"/>
      <c r="E32" s="115"/>
      <c r="F32" s="94"/>
      <c r="G32" s="94"/>
      <c r="H32" s="94"/>
    </row>
    <row r="33" s="85" customFormat="1" ht="14" customHeight="1" spans="1:8">
      <c r="A33" s="110"/>
      <c r="B33" s="113"/>
      <c r="C33" s="111" t="s">
        <v>39</v>
      </c>
      <c r="D33" s="102" t="s">
        <v>315</v>
      </c>
      <c r="E33" s="102"/>
      <c r="F33" s="116">
        <v>1</v>
      </c>
      <c r="G33" s="116">
        <v>1</v>
      </c>
      <c r="H33" s="94"/>
    </row>
    <row r="34" s="85" customFormat="1" ht="14" customHeight="1" spans="1:8">
      <c r="A34" s="110"/>
      <c r="B34" s="113"/>
      <c r="C34" s="113"/>
      <c r="D34" s="114"/>
      <c r="E34" s="115"/>
      <c r="F34" s="94"/>
      <c r="G34" s="94"/>
      <c r="H34" s="94"/>
    </row>
    <row r="35" s="85" customFormat="1" ht="14" customHeight="1" spans="1:8">
      <c r="A35" s="110"/>
      <c r="B35" s="113"/>
      <c r="C35" s="117"/>
      <c r="D35" s="114"/>
      <c r="E35" s="115"/>
      <c r="F35" s="94"/>
      <c r="G35" s="94"/>
      <c r="H35" s="94"/>
    </row>
    <row r="36" s="85" customFormat="1" ht="14" customHeight="1" spans="1:8">
      <c r="A36" s="110"/>
      <c r="B36" s="117"/>
      <c r="C36" s="119" t="s">
        <v>1493</v>
      </c>
      <c r="D36" s="114"/>
      <c r="E36" s="115"/>
      <c r="F36" s="94"/>
      <c r="G36" s="94"/>
      <c r="H36" s="94"/>
    </row>
    <row r="37" s="85" customFormat="1" ht="14" customHeight="1" spans="1:8">
      <c r="A37" s="110"/>
      <c r="B37" s="111" t="s">
        <v>639</v>
      </c>
      <c r="C37" s="119" t="s">
        <v>233</v>
      </c>
      <c r="D37" s="102" t="s">
        <v>66</v>
      </c>
      <c r="E37" s="102"/>
      <c r="F37" s="94" t="s">
        <v>1243</v>
      </c>
      <c r="G37" s="94" t="s">
        <v>67</v>
      </c>
      <c r="H37" s="94"/>
    </row>
    <row r="38" s="85" customFormat="1" ht="14" customHeight="1" spans="1:8">
      <c r="A38" s="110"/>
      <c r="B38" s="113"/>
      <c r="C38" s="119"/>
      <c r="D38" s="114"/>
      <c r="E38" s="115"/>
      <c r="F38" s="94"/>
      <c r="G38" s="94"/>
      <c r="H38" s="94"/>
    </row>
    <row r="39" s="85" customFormat="1" ht="14" customHeight="1" spans="1:8">
      <c r="A39" s="110"/>
      <c r="B39" s="113"/>
      <c r="C39" s="119"/>
      <c r="D39" s="102"/>
      <c r="E39" s="102"/>
      <c r="F39" s="120"/>
      <c r="G39" s="94"/>
      <c r="H39" s="94"/>
    </row>
    <row r="40" s="85" customFormat="1" ht="14" customHeight="1" spans="1:8">
      <c r="A40" s="110"/>
      <c r="B40" s="113"/>
      <c r="C40" s="119" t="s">
        <v>236</v>
      </c>
      <c r="D40" s="102" t="s">
        <v>2291</v>
      </c>
      <c r="E40" s="102"/>
      <c r="F40" s="94" t="s">
        <v>139</v>
      </c>
      <c r="G40" s="94" t="s">
        <v>593</v>
      </c>
      <c r="H40" s="94"/>
    </row>
    <row r="41" s="85" customFormat="1" ht="14" customHeight="1" spans="1:8">
      <c r="A41" s="110"/>
      <c r="B41" s="113"/>
      <c r="C41" s="119"/>
      <c r="D41" s="114"/>
      <c r="E41" s="115"/>
      <c r="F41" s="94"/>
      <c r="G41" s="94"/>
      <c r="H41" s="94"/>
    </row>
    <row r="42" s="85" customFormat="1" ht="14" customHeight="1" spans="1:8">
      <c r="A42" s="110"/>
      <c r="B42" s="113"/>
      <c r="C42" s="119"/>
      <c r="D42" s="114"/>
      <c r="E42" s="115"/>
      <c r="F42" s="94"/>
      <c r="G42" s="94"/>
      <c r="H42" s="94"/>
    </row>
    <row r="43" s="85" customFormat="1" ht="14" customHeight="1" spans="1:8">
      <c r="A43" s="110"/>
      <c r="B43" s="113"/>
      <c r="C43" s="111" t="s">
        <v>239</v>
      </c>
      <c r="D43" s="114" t="s">
        <v>2292</v>
      </c>
      <c r="E43" s="115"/>
      <c r="F43" s="94" t="s">
        <v>75</v>
      </c>
      <c r="G43" s="94" t="s">
        <v>1243</v>
      </c>
      <c r="H43" s="94"/>
    </row>
    <row r="44" s="85" customFormat="1" ht="14" customHeight="1" spans="1:8">
      <c r="A44" s="110"/>
      <c r="B44" s="113"/>
      <c r="C44" s="113"/>
      <c r="D44" s="107"/>
      <c r="E44" s="99"/>
      <c r="F44" s="94"/>
      <c r="G44" s="98"/>
      <c r="H44" s="94"/>
    </row>
    <row r="45" s="85" customFormat="1" ht="14" customHeight="1" spans="1:8">
      <c r="A45" s="110"/>
      <c r="B45" s="113"/>
      <c r="C45" s="117"/>
      <c r="D45" s="102"/>
      <c r="E45" s="102"/>
      <c r="F45" s="94"/>
      <c r="G45" s="98"/>
      <c r="H45" s="94"/>
    </row>
    <row r="46" s="85" customFormat="1" ht="14" customHeight="1" spans="1:8">
      <c r="A46" s="110"/>
      <c r="B46" s="113"/>
      <c r="C46" s="111" t="s">
        <v>192</v>
      </c>
      <c r="D46" s="102" t="s">
        <v>2293</v>
      </c>
      <c r="E46" s="102"/>
      <c r="F46" s="121" t="s">
        <v>2294</v>
      </c>
      <c r="G46" s="116">
        <v>0.96</v>
      </c>
      <c r="H46" s="94"/>
    </row>
    <row r="47" s="85" customFormat="1" ht="14" customHeight="1" spans="1:8">
      <c r="A47" s="110"/>
      <c r="B47" s="113"/>
      <c r="C47" s="113"/>
      <c r="D47" s="107"/>
      <c r="E47" s="99"/>
      <c r="F47" s="94"/>
      <c r="G47" s="98"/>
      <c r="H47" s="94"/>
    </row>
    <row r="48" s="85" customFormat="1" ht="14" customHeight="1" spans="1:8">
      <c r="A48" s="110"/>
      <c r="B48" s="113"/>
      <c r="C48" s="117"/>
      <c r="D48" s="107"/>
      <c r="E48" s="99"/>
      <c r="F48" s="94"/>
      <c r="G48" s="98"/>
      <c r="H48" s="94"/>
    </row>
    <row r="49" s="85" customFormat="1" ht="14" customHeight="1" spans="1:8">
      <c r="A49" s="110"/>
      <c r="B49" s="117"/>
      <c r="C49" s="119" t="s">
        <v>1493</v>
      </c>
      <c r="D49" s="107"/>
      <c r="E49" s="99"/>
      <c r="F49" s="94"/>
      <c r="G49" s="98"/>
      <c r="H49" s="94"/>
    </row>
    <row r="50" s="85" customFormat="1" ht="14" customHeight="1" spans="1:8">
      <c r="A50" s="110"/>
      <c r="B50" s="113" t="s">
        <v>78</v>
      </c>
      <c r="C50" s="122" t="s">
        <v>244</v>
      </c>
      <c r="D50" s="58" t="s">
        <v>2295</v>
      </c>
      <c r="E50" s="58"/>
      <c r="F50" s="121" t="s">
        <v>2296</v>
      </c>
      <c r="G50" s="116">
        <v>0.9</v>
      </c>
      <c r="H50" s="94"/>
    </row>
    <row r="51" s="85" customFormat="1" ht="14" customHeight="1" spans="1:8">
      <c r="A51" s="110"/>
      <c r="B51" s="113"/>
      <c r="C51" s="123"/>
      <c r="D51" s="107"/>
      <c r="E51" s="99"/>
      <c r="F51" s="94"/>
      <c r="G51" s="98"/>
      <c r="H51" s="94"/>
    </row>
    <row r="52" s="85" customFormat="1" ht="14" customHeight="1" spans="1:8">
      <c r="A52" s="110"/>
      <c r="B52" s="113"/>
      <c r="C52" s="124"/>
      <c r="D52" s="102"/>
      <c r="E52" s="102"/>
      <c r="F52" s="94"/>
      <c r="G52" s="98"/>
      <c r="H52" s="94"/>
    </row>
    <row r="53" s="85" customFormat="1" ht="14" customHeight="1" spans="1:8">
      <c r="A53" s="125"/>
      <c r="B53" s="117"/>
      <c r="C53" s="96" t="s">
        <v>1493</v>
      </c>
      <c r="D53" s="94"/>
      <c r="E53" s="94"/>
      <c r="F53" s="94"/>
      <c r="G53" s="98"/>
      <c r="H53" s="94"/>
    </row>
    <row r="54" s="85" customFormat="1" ht="20" customHeight="1" spans="1:8">
      <c r="A54" s="94" t="s">
        <v>198</v>
      </c>
      <c r="B54" s="107" t="s">
        <v>268</v>
      </c>
      <c r="C54" s="106"/>
      <c r="D54" s="106"/>
      <c r="E54" s="106"/>
      <c r="F54" s="106"/>
      <c r="G54" s="106"/>
      <c r="H54" s="99"/>
    </row>
    <row r="55" s="85" customFormat="1" ht="39" customHeight="1" spans="1:8">
      <c r="A55" s="126" t="s">
        <v>418</v>
      </c>
      <c r="B55" s="126"/>
      <c r="C55" s="126"/>
      <c r="D55" s="126"/>
      <c r="E55" s="126"/>
      <c r="F55" s="126"/>
      <c r="G55" s="126"/>
      <c r="H55" s="126"/>
    </row>
    <row r="56" s="85" customFormat="1" ht="47" customHeight="1" spans="1:8">
      <c r="A56" s="126"/>
      <c r="B56" s="126"/>
      <c r="C56" s="126"/>
      <c r="D56" s="126"/>
      <c r="E56" s="126"/>
      <c r="F56" s="126"/>
      <c r="G56" s="126"/>
      <c r="H56" s="126"/>
    </row>
    <row r="57" s="84" customFormat="1" ht="39" customHeight="1" spans="1:8">
      <c r="A57" s="127"/>
      <c r="B57" s="127"/>
      <c r="C57" s="127"/>
      <c r="D57" s="127"/>
      <c r="E57" s="127"/>
      <c r="F57" s="127"/>
      <c r="G57" s="127"/>
      <c r="H57" s="127"/>
    </row>
    <row r="58" s="84" customFormat="1" ht="39" customHeight="1"/>
    <row r="59" s="84" customFormat="1" ht="39" customHeight="1"/>
    <row r="60" s="84" customFormat="1" ht="39" customHeigh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row r="270" s="84" customFormat="1"/>
    <row r="271" s="84" customFormat="1"/>
    <row r="272" s="84" customFormat="1"/>
    <row r="273" s="84" customFormat="1"/>
    <row r="274" s="84" customFormat="1"/>
    <row r="275" s="84" customFormat="1"/>
    <row r="276" s="84" customFormat="1"/>
    <row r="277" s="84" customFormat="1"/>
    <row r="278" s="84" customFormat="1"/>
    <row r="279" s="84" customFormat="1"/>
    <row r="280" s="84" customFormat="1"/>
    <row r="281" s="84" customFormat="1"/>
    <row r="282" s="84" customFormat="1"/>
  </sheetData>
  <mergeCells count="76">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B54:H54"/>
    <mergeCell ref="A21:A22"/>
    <mergeCell ref="A23:A53"/>
    <mergeCell ref="B24:B36"/>
    <mergeCell ref="B37:B49"/>
    <mergeCell ref="B50:B53"/>
    <mergeCell ref="C24:C26"/>
    <mergeCell ref="C27:C29"/>
    <mergeCell ref="C30:C32"/>
    <mergeCell ref="C33:C35"/>
    <mergeCell ref="C37:C39"/>
    <mergeCell ref="C40:C42"/>
    <mergeCell ref="C43:C45"/>
    <mergeCell ref="C46:C48"/>
    <mergeCell ref="C50:C52"/>
    <mergeCell ref="A8:C12"/>
    <mergeCell ref="A13:C20"/>
    <mergeCell ref="A55:H56"/>
  </mergeCells>
  <printOptions horizontalCentered="1"/>
  <pageMargins left="0.47" right="0.47" top="0.71" bottom="0.55" header="0.51" footer="0.31"/>
  <pageSetup paperSize="9" scale="78" fitToWidth="0" orientation="portrait" horizontalDpi="600"/>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
  <sheetViews>
    <sheetView workbookViewId="0">
      <selection activeCell="A2" sqref="A2:N2"/>
    </sheetView>
  </sheetViews>
  <sheetFormatPr defaultColWidth="9" defaultRowHeight="13.5"/>
  <cols>
    <col min="1" max="1" width="3.79166666666667" style="1" customWidth="1"/>
    <col min="2" max="2" width="10.1916666666667" style="1" customWidth="1"/>
    <col min="3" max="3" width="11.6083333333333" style="44" customWidth="1"/>
    <col min="4" max="4" width="9" style="1"/>
    <col min="5" max="5" width="9.725" style="1" customWidth="1"/>
    <col min="6" max="6" width="6.875" style="1" customWidth="1"/>
    <col min="7" max="7" width="11.125" style="1" customWidth="1"/>
    <col min="8" max="8" width="10" style="1" customWidth="1"/>
    <col min="9" max="9" width="4.625" style="1" customWidth="1"/>
    <col min="10" max="10" width="0.625" style="1" customWidth="1"/>
    <col min="11" max="11" width="5.625" style="1" customWidth="1"/>
    <col min="12" max="12" width="0.25" style="1" customWidth="1"/>
    <col min="13" max="13" width="8.5" style="1" customWidth="1"/>
    <col min="14" max="14" width="10.375" style="1" customWidth="1"/>
    <col min="15" max="16384" width="9" style="1"/>
  </cols>
  <sheetData>
    <row r="1" ht="14.25" spans="1:14">
      <c r="A1" s="45" t="s">
        <v>2297</v>
      </c>
    </row>
    <row r="2" ht="55" customHeight="1" spans="1:14">
      <c r="A2" s="46" t="s">
        <v>2298</v>
      </c>
      <c r="B2" s="46"/>
      <c r="C2" s="46"/>
      <c r="D2" s="46"/>
      <c r="E2" s="46"/>
      <c r="F2" s="46"/>
      <c r="G2" s="46"/>
      <c r="H2" s="46"/>
      <c r="I2" s="46"/>
      <c r="J2" s="46"/>
      <c r="K2" s="46"/>
      <c r="L2" s="46"/>
      <c r="M2" s="46"/>
      <c r="N2" s="46"/>
    </row>
    <row r="3" ht="15" customHeight="1" spans="1:14">
      <c r="A3" s="47" t="s">
        <v>152</v>
      </c>
      <c r="B3" s="47"/>
      <c r="C3" s="47"/>
      <c r="D3" s="47"/>
      <c r="E3" s="47"/>
      <c r="F3" s="47"/>
      <c r="G3" s="47"/>
      <c r="H3" s="47"/>
      <c r="I3" s="47"/>
      <c r="J3" s="47"/>
      <c r="K3" s="47"/>
      <c r="L3" s="47"/>
      <c r="M3" s="47"/>
      <c r="N3" s="47"/>
    </row>
    <row r="4" ht="15" customHeight="1" spans="1:14">
      <c r="A4" s="47" t="s">
        <v>154</v>
      </c>
      <c r="B4" s="47"/>
      <c r="C4" s="47"/>
      <c r="D4" s="47"/>
      <c r="E4" s="47"/>
      <c r="F4" s="47"/>
      <c r="G4" s="47"/>
      <c r="H4" s="48" t="s">
        <v>6</v>
      </c>
      <c r="I4" s="48"/>
      <c r="J4" s="47" t="s">
        <v>255</v>
      </c>
      <c r="K4" s="47"/>
      <c r="L4" s="47"/>
      <c r="M4" s="47"/>
      <c r="N4" s="47"/>
    </row>
    <row r="5" ht="15" customHeight="1" spans="1:14">
      <c r="A5" s="47" t="s">
        <v>157</v>
      </c>
      <c r="B5" s="47"/>
      <c r="C5" s="49"/>
      <c r="D5" s="49"/>
      <c r="E5" s="47" t="s">
        <v>8</v>
      </c>
      <c r="F5" s="47" t="s">
        <v>9</v>
      </c>
      <c r="G5" s="47"/>
      <c r="H5" s="47" t="s">
        <v>10</v>
      </c>
      <c r="I5" s="47"/>
      <c r="J5" s="47" t="s">
        <v>11</v>
      </c>
      <c r="K5" s="47"/>
      <c r="L5" s="47" t="s">
        <v>158</v>
      </c>
      <c r="M5" s="47"/>
      <c r="N5" s="47" t="s">
        <v>13</v>
      </c>
    </row>
    <row r="6" ht="15" customHeight="1" spans="1:14">
      <c r="A6" s="47"/>
      <c r="B6" s="47"/>
      <c r="C6" s="49"/>
      <c r="D6" s="49"/>
      <c r="E6" s="47"/>
      <c r="F6" s="47"/>
      <c r="G6" s="47"/>
      <c r="H6" s="47"/>
      <c r="I6" s="47"/>
      <c r="J6" s="47"/>
      <c r="K6" s="47"/>
      <c r="L6" s="47"/>
      <c r="M6" s="47"/>
      <c r="N6" s="47"/>
    </row>
    <row r="7" ht="15" customHeight="1" spans="1:14">
      <c r="A7" s="47"/>
      <c r="B7" s="47"/>
      <c r="C7" s="49" t="s">
        <v>159</v>
      </c>
      <c r="D7" s="50"/>
      <c r="E7" s="49">
        <v>10</v>
      </c>
      <c r="F7" s="49">
        <v>10</v>
      </c>
      <c r="G7" s="49"/>
      <c r="H7" s="49">
        <v>0</v>
      </c>
      <c r="I7" s="49"/>
      <c r="J7" s="47">
        <v>10</v>
      </c>
      <c r="K7" s="47"/>
      <c r="L7" s="51">
        <v>0</v>
      </c>
      <c r="M7" s="49"/>
      <c r="N7" s="49">
        <v>0</v>
      </c>
    </row>
    <row r="8" ht="15" customHeight="1" spans="1:14">
      <c r="A8" s="47"/>
      <c r="B8" s="47"/>
      <c r="C8" s="49" t="s">
        <v>160</v>
      </c>
      <c r="D8" s="49"/>
      <c r="E8" s="49"/>
      <c r="F8" s="49"/>
      <c r="G8" s="49"/>
      <c r="H8" s="49"/>
      <c r="I8" s="49"/>
      <c r="J8" s="49" t="s">
        <v>161</v>
      </c>
      <c r="K8" s="49"/>
      <c r="L8" s="49"/>
      <c r="M8" s="49"/>
      <c r="N8" s="49" t="s">
        <v>161</v>
      </c>
    </row>
    <row r="9" ht="15" customHeight="1" spans="1:14">
      <c r="A9" s="47"/>
      <c r="B9" s="47"/>
      <c r="C9" s="52" t="s">
        <v>162</v>
      </c>
      <c r="D9" s="53"/>
      <c r="E9" s="49">
        <v>10</v>
      </c>
      <c r="F9" s="52">
        <v>10</v>
      </c>
      <c r="G9" s="53"/>
      <c r="H9" s="52">
        <v>10</v>
      </c>
      <c r="I9" s="53"/>
      <c r="J9" s="49" t="s">
        <v>161</v>
      </c>
      <c r="K9" s="49"/>
      <c r="L9" s="49"/>
      <c r="M9" s="49"/>
      <c r="N9" s="49" t="s">
        <v>161</v>
      </c>
    </row>
    <row r="10" ht="15" customHeight="1" spans="1:14">
      <c r="A10" s="47"/>
      <c r="B10" s="47"/>
      <c r="C10" s="49" t="s">
        <v>163</v>
      </c>
      <c r="D10" s="49"/>
      <c r="E10" s="49"/>
      <c r="F10" s="49"/>
      <c r="G10" s="49"/>
      <c r="H10" s="49"/>
      <c r="I10" s="49"/>
      <c r="J10" s="49" t="s">
        <v>161</v>
      </c>
      <c r="K10" s="49"/>
      <c r="L10" s="49"/>
      <c r="M10" s="49"/>
      <c r="N10" s="49" t="s">
        <v>161</v>
      </c>
    </row>
    <row r="11" ht="15" customHeight="1" spans="1:14">
      <c r="A11" s="47"/>
      <c r="B11" s="47"/>
      <c r="C11" s="49" t="s">
        <v>164</v>
      </c>
      <c r="D11" s="49"/>
      <c r="E11" s="49"/>
      <c r="F11" s="49"/>
      <c r="G11" s="49"/>
      <c r="H11" s="49"/>
      <c r="I11" s="49"/>
      <c r="J11" s="49" t="s">
        <v>161</v>
      </c>
      <c r="K11" s="49"/>
      <c r="L11" s="49"/>
      <c r="M11" s="49"/>
      <c r="N11" s="49" t="s">
        <v>161</v>
      </c>
    </row>
    <row r="12" ht="19" customHeight="1" spans="1:14">
      <c r="A12" s="47" t="s">
        <v>26</v>
      </c>
      <c r="B12" s="47" t="s">
        <v>27</v>
      </c>
      <c r="C12" s="47"/>
      <c r="D12" s="47"/>
      <c r="E12" s="47"/>
      <c r="F12" s="47"/>
      <c r="G12" s="47"/>
      <c r="H12" s="47" t="s">
        <v>28</v>
      </c>
      <c r="I12" s="47"/>
      <c r="J12" s="47"/>
      <c r="K12" s="47"/>
      <c r="L12" s="47"/>
      <c r="M12" s="47"/>
      <c r="N12" s="47"/>
    </row>
    <row r="13" ht="56" customHeight="1" spans="1:14">
      <c r="A13" s="47"/>
      <c r="B13" s="54" t="s">
        <v>2299</v>
      </c>
      <c r="C13" s="54"/>
      <c r="D13" s="54"/>
      <c r="E13" s="54"/>
      <c r="F13" s="54"/>
      <c r="G13" s="54"/>
      <c r="H13" s="49" t="s">
        <v>2300</v>
      </c>
      <c r="I13" s="49"/>
      <c r="J13" s="49"/>
      <c r="K13" s="49"/>
      <c r="L13" s="49"/>
      <c r="M13" s="49"/>
      <c r="N13" s="49"/>
    </row>
    <row r="14" ht="30.95" customHeight="1" spans="1:14">
      <c r="A14" s="55" t="s">
        <v>38</v>
      </c>
      <c r="B14" s="47" t="s">
        <v>31</v>
      </c>
      <c r="C14" s="47" t="s">
        <v>32</v>
      </c>
      <c r="D14" s="47" t="s">
        <v>33</v>
      </c>
      <c r="E14" s="47"/>
      <c r="F14" s="47"/>
      <c r="G14" s="47" t="s">
        <v>167</v>
      </c>
      <c r="H14" s="47" t="s">
        <v>35</v>
      </c>
      <c r="I14" s="47" t="s">
        <v>11</v>
      </c>
      <c r="J14" s="47"/>
      <c r="K14" s="47" t="s">
        <v>13</v>
      </c>
      <c r="L14" s="47"/>
      <c r="M14" s="47" t="s">
        <v>168</v>
      </c>
      <c r="N14" s="47"/>
    </row>
    <row r="15" ht="28" customHeight="1" spans="1:14">
      <c r="A15" s="55"/>
      <c r="B15" s="56" t="s">
        <v>2301</v>
      </c>
      <c r="C15" s="57" t="s">
        <v>48</v>
      </c>
      <c r="D15" s="58" t="s">
        <v>2302</v>
      </c>
      <c r="E15" s="58"/>
      <c r="F15" s="58"/>
      <c r="G15" s="59">
        <v>2000</v>
      </c>
      <c r="H15" s="60">
        <v>2159</v>
      </c>
      <c r="I15" s="49">
        <v>10</v>
      </c>
      <c r="J15" s="49"/>
      <c r="K15" s="49">
        <v>10</v>
      </c>
      <c r="L15" s="49"/>
      <c r="M15" s="49"/>
      <c r="N15" s="49"/>
    </row>
    <row r="16" ht="24" customHeight="1" spans="1:14">
      <c r="A16" s="55"/>
      <c r="B16" s="61"/>
      <c r="C16" s="62"/>
      <c r="D16" s="58" t="s">
        <v>2303</v>
      </c>
      <c r="E16" s="58"/>
      <c r="F16" s="58"/>
      <c r="G16" s="63">
        <v>10</v>
      </c>
      <c r="H16" s="60">
        <v>10</v>
      </c>
      <c r="I16" s="49">
        <v>10</v>
      </c>
      <c r="J16" s="49"/>
      <c r="K16" s="49">
        <v>10</v>
      </c>
      <c r="L16" s="49"/>
      <c r="M16" s="49"/>
      <c r="N16" s="49"/>
    </row>
    <row r="17" ht="35" customHeight="1" spans="1:14">
      <c r="A17" s="55"/>
      <c r="B17" s="61"/>
      <c r="C17" s="62"/>
      <c r="D17" s="58" t="s">
        <v>2304</v>
      </c>
      <c r="E17" s="58"/>
      <c r="F17" s="58"/>
      <c r="G17" s="59">
        <v>5</v>
      </c>
      <c r="H17" s="59">
        <v>5</v>
      </c>
      <c r="I17" s="49">
        <v>10</v>
      </c>
      <c r="J17" s="49"/>
      <c r="K17" s="49">
        <v>10</v>
      </c>
      <c r="L17" s="49"/>
      <c r="M17" s="49"/>
      <c r="N17" s="49"/>
    </row>
    <row r="18" ht="30" customHeight="1" spans="1:14">
      <c r="A18" s="55"/>
      <c r="B18" s="61"/>
      <c r="C18" s="62"/>
      <c r="D18" s="64" t="s">
        <v>2305</v>
      </c>
      <c r="E18" s="65"/>
      <c r="F18" s="66"/>
      <c r="G18" s="63">
        <v>500</v>
      </c>
      <c r="H18" s="60">
        <v>0</v>
      </c>
      <c r="I18" s="49">
        <v>10</v>
      </c>
      <c r="J18" s="49"/>
      <c r="K18" s="52">
        <v>0</v>
      </c>
      <c r="L18" s="53"/>
      <c r="M18" s="52"/>
      <c r="N18" s="53"/>
    </row>
    <row r="19" ht="30" customHeight="1" spans="1:14">
      <c r="A19" s="55"/>
      <c r="B19" s="61"/>
      <c r="C19" s="62"/>
      <c r="D19" s="64" t="s">
        <v>2306</v>
      </c>
      <c r="E19" s="65"/>
      <c r="F19" s="66"/>
      <c r="G19" s="67">
        <v>2</v>
      </c>
      <c r="H19" s="60">
        <v>0</v>
      </c>
      <c r="I19" s="49">
        <v>10</v>
      </c>
      <c r="J19" s="49"/>
      <c r="K19" s="52">
        <v>0</v>
      </c>
      <c r="L19" s="53"/>
      <c r="M19" s="52"/>
      <c r="N19" s="53"/>
    </row>
    <row r="20" ht="30" customHeight="1" spans="1:14">
      <c r="A20" s="55"/>
      <c r="B20" s="61"/>
      <c r="C20" s="68"/>
      <c r="D20" s="64" t="s">
        <v>2307</v>
      </c>
      <c r="E20" s="65"/>
      <c r="F20" s="66"/>
      <c r="G20" s="67">
        <v>1</v>
      </c>
      <c r="H20" s="60">
        <v>1</v>
      </c>
      <c r="I20" s="49">
        <v>10</v>
      </c>
      <c r="J20" s="49"/>
      <c r="K20" s="52">
        <v>10</v>
      </c>
      <c r="L20" s="53"/>
      <c r="M20" s="52"/>
      <c r="N20" s="53"/>
    </row>
    <row r="21" ht="30" customHeight="1" spans="1:14">
      <c r="A21" s="55"/>
      <c r="B21" s="61"/>
      <c r="C21" s="49" t="s">
        <v>55</v>
      </c>
      <c r="D21" s="69" t="s">
        <v>2308</v>
      </c>
      <c r="E21" s="70"/>
      <c r="F21" s="71"/>
      <c r="G21" s="60">
        <v>100</v>
      </c>
      <c r="H21" s="60">
        <v>0</v>
      </c>
      <c r="I21" s="49">
        <v>5</v>
      </c>
      <c r="J21" s="49"/>
      <c r="K21" s="49">
        <v>0</v>
      </c>
      <c r="L21" s="49"/>
      <c r="M21" s="49" t="s">
        <v>2309</v>
      </c>
      <c r="N21" s="49"/>
    </row>
    <row r="22" ht="24" customHeight="1" spans="1:14">
      <c r="A22" s="55"/>
      <c r="B22" s="61"/>
      <c r="C22" s="49" t="s">
        <v>61</v>
      </c>
      <c r="D22" s="58" t="s">
        <v>2310</v>
      </c>
      <c r="E22" s="58"/>
      <c r="F22" s="58"/>
      <c r="G22" s="72" t="s">
        <v>2311</v>
      </c>
      <c r="H22" s="60" t="s">
        <v>2312</v>
      </c>
      <c r="I22" s="49">
        <v>5</v>
      </c>
      <c r="J22" s="49"/>
      <c r="K22" s="49">
        <v>0</v>
      </c>
      <c r="L22" s="49"/>
      <c r="M22" s="49" t="s">
        <v>2309</v>
      </c>
      <c r="N22" s="49"/>
    </row>
    <row r="23" ht="15" customHeight="1" spans="1:14">
      <c r="A23" s="55"/>
      <c r="B23" s="47" t="s">
        <v>2313</v>
      </c>
      <c r="C23" s="49" t="s">
        <v>65</v>
      </c>
      <c r="D23" s="58" t="s">
        <v>2314</v>
      </c>
      <c r="E23" s="58"/>
      <c r="F23" s="58"/>
      <c r="G23" s="60" t="s">
        <v>1247</v>
      </c>
      <c r="H23" s="60" t="s">
        <v>2315</v>
      </c>
      <c r="I23" s="49">
        <v>10</v>
      </c>
      <c r="J23" s="49"/>
      <c r="K23" s="49">
        <v>10</v>
      </c>
      <c r="L23" s="49"/>
      <c r="M23" s="49"/>
      <c r="N23" s="49"/>
    </row>
    <row r="24" ht="27" customHeight="1" spans="1:14">
      <c r="A24" s="55"/>
      <c r="B24" s="47"/>
      <c r="C24" s="49" t="s">
        <v>70</v>
      </c>
      <c r="D24" s="58" t="s">
        <v>2316</v>
      </c>
      <c r="E24" s="58"/>
      <c r="F24" s="58"/>
      <c r="G24" s="60" t="s">
        <v>1247</v>
      </c>
      <c r="H24" s="60">
        <v>30</v>
      </c>
      <c r="I24" s="49">
        <v>10</v>
      </c>
      <c r="J24" s="49"/>
      <c r="K24" s="49">
        <v>10</v>
      </c>
      <c r="L24" s="49"/>
      <c r="M24" s="49"/>
      <c r="N24" s="49"/>
    </row>
    <row r="25" ht="24" customHeight="1" spans="1:14">
      <c r="A25" s="55"/>
      <c r="B25" s="47"/>
      <c r="C25" s="49" t="s">
        <v>73</v>
      </c>
      <c r="D25" s="58" t="s">
        <v>2317</v>
      </c>
      <c r="E25" s="58"/>
      <c r="F25" s="58"/>
      <c r="G25" s="73">
        <v>1</v>
      </c>
      <c r="H25" s="73">
        <v>1</v>
      </c>
      <c r="I25" s="49">
        <v>10</v>
      </c>
      <c r="J25" s="49"/>
      <c r="K25" s="49">
        <v>10</v>
      </c>
      <c r="L25" s="49"/>
      <c r="M25" s="49"/>
      <c r="N25" s="49"/>
    </row>
    <row r="26" ht="36" customHeight="1" spans="1:14">
      <c r="A26" s="55"/>
      <c r="B26" s="47" t="s">
        <v>194</v>
      </c>
      <c r="C26" s="49" t="s">
        <v>79</v>
      </c>
      <c r="D26" s="58" t="s">
        <v>2318</v>
      </c>
      <c r="E26" s="58"/>
      <c r="F26" s="58"/>
      <c r="G26" s="60" t="s">
        <v>2319</v>
      </c>
      <c r="H26" s="60">
        <v>95</v>
      </c>
      <c r="I26" s="49">
        <v>10</v>
      </c>
      <c r="J26" s="49"/>
      <c r="K26" s="49">
        <v>10</v>
      </c>
      <c r="L26" s="49"/>
      <c r="M26" s="49"/>
      <c r="N26" s="49"/>
    </row>
    <row r="27" ht="15" customHeight="1" spans="1:14">
      <c r="A27" s="74" t="s">
        <v>84</v>
      </c>
      <c r="B27" s="74"/>
      <c r="C27" s="74"/>
      <c r="D27" s="74"/>
      <c r="E27" s="74"/>
      <c r="F27" s="74"/>
      <c r="G27" s="74"/>
      <c r="H27" s="74"/>
      <c r="I27" s="74">
        <v>100</v>
      </c>
      <c r="J27" s="74"/>
      <c r="K27" s="74">
        <v>100</v>
      </c>
      <c r="L27" s="74"/>
      <c r="M27" s="75"/>
      <c r="N27" s="75"/>
    </row>
    <row r="28" spans="1:14">
      <c r="A28" s="76" t="s">
        <v>198</v>
      </c>
      <c r="B28" s="77" t="s">
        <v>199</v>
      </c>
      <c r="C28" s="78"/>
      <c r="D28" s="79"/>
      <c r="E28" s="79"/>
      <c r="F28" s="79"/>
      <c r="G28" s="79"/>
      <c r="H28" s="79"/>
      <c r="I28" s="79"/>
      <c r="J28" s="79"/>
      <c r="K28" s="79"/>
      <c r="L28" s="79"/>
      <c r="M28" s="79"/>
      <c r="N28" s="80"/>
    </row>
    <row r="29" ht="22" customHeight="1" spans="1:14">
      <c r="A29" s="81" t="s">
        <v>200</v>
      </c>
      <c r="B29" s="81"/>
      <c r="C29" s="82"/>
      <c r="D29" s="81"/>
      <c r="E29" s="81"/>
      <c r="F29" s="81"/>
      <c r="G29" s="81"/>
      <c r="H29" s="81"/>
      <c r="I29" s="81"/>
      <c r="J29" s="81"/>
      <c r="K29" s="81"/>
      <c r="L29" s="81"/>
      <c r="M29" s="81"/>
      <c r="N29" s="81"/>
    </row>
    <row r="30" ht="51" customHeight="1" spans="1:14">
      <c r="A30" s="81" t="s">
        <v>201</v>
      </c>
      <c r="B30" s="81"/>
      <c r="C30" s="82"/>
      <c r="D30" s="81"/>
      <c r="E30" s="81"/>
      <c r="F30" s="81"/>
      <c r="G30" s="81"/>
      <c r="H30" s="81"/>
      <c r="I30" s="81"/>
      <c r="J30" s="81"/>
      <c r="K30" s="81"/>
      <c r="L30" s="81"/>
      <c r="M30" s="81"/>
      <c r="N30" s="81"/>
    </row>
    <row r="31" ht="41.1" customHeight="1" spans="1:14">
      <c r="A31" s="81"/>
      <c r="B31" s="81"/>
      <c r="C31" s="82"/>
      <c r="D31" s="81"/>
      <c r="E31" s="81"/>
      <c r="F31" s="81"/>
      <c r="G31" s="81"/>
      <c r="H31" s="81"/>
      <c r="I31" s="81"/>
      <c r="J31" s="81"/>
      <c r="K31" s="81"/>
      <c r="L31" s="81"/>
      <c r="M31" s="81"/>
      <c r="N31" s="81"/>
    </row>
  </sheetData>
  <mergeCells count="109">
    <mergeCell ref="A2:N2"/>
    <mergeCell ref="A3:B3"/>
    <mergeCell ref="C3:N3"/>
    <mergeCell ref="A4:B4"/>
    <mergeCell ref="C4:G4"/>
    <mergeCell ref="H4:I4"/>
    <mergeCell ref="J4:N4"/>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C11:D11"/>
    <mergeCell ref="F11:G11"/>
    <mergeCell ref="H11:I11"/>
    <mergeCell ref="J11:K11"/>
    <mergeCell ref="L11:M11"/>
    <mergeCell ref="B12:G12"/>
    <mergeCell ref="H12:N12"/>
    <mergeCell ref="B13:G13"/>
    <mergeCell ref="H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A27:H27"/>
    <mergeCell ref="I27:J27"/>
    <mergeCell ref="K27:L27"/>
    <mergeCell ref="M27:N27"/>
    <mergeCell ref="B28:N28"/>
    <mergeCell ref="A29:N29"/>
    <mergeCell ref="A30:N30"/>
    <mergeCell ref="A31:N31"/>
    <mergeCell ref="A12:A13"/>
    <mergeCell ref="A14:A26"/>
    <mergeCell ref="B15:B22"/>
    <mergeCell ref="B23:B25"/>
    <mergeCell ref="C15:C20"/>
    <mergeCell ref="E5:E6"/>
    <mergeCell ref="N5:N6"/>
    <mergeCell ref="A5:B11"/>
    <mergeCell ref="C5:D6"/>
    <mergeCell ref="F5:G6"/>
    <mergeCell ref="H5:I6"/>
    <mergeCell ref="J5:K6"/>
    <mergeCell ref="L5:M6"/>
  </mergeCells>
  <pageMargins left="0.75" right="0.75" top="1" bottom="1" header="0.5" footer="0.5"/>
  <pageSetup paperSize="9" scale="84" orientation="portrait"/>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8"/>
  <sheetViews>
    <sheetView workbookViewId="0">
      <selection activeCell="D4" sqref="D4:H4"/>
    </sheetView>
  </sheetViews>
  <sheetFormatPr defaultColWidth="9" defaultRowHeight="13.5" outlineLevelCol="7"/>
  <cols>
    <col min="1" max="1" width="5.25" style="1" customWidth="1"/>
    <col min="2" max="2" width="5.375" style="1" customWidth="1"/>
    <col min="3" max="3" width="8.875" style="1" customWidth="1"/>
    <col min="4" max="4" width="15.25" style="1" customWidth="1"/>
    <col min="5" max="5" width="10.5" style="1" customWidth="1"/>
    <col min="6" max="6" width="10.375" style="1" customWidth="1"/>
    <col min="7" max="7" width="9.125" style="1" customWidth="1"/>
    <col min="8" max="8" width="16.875" style="1" customWidth="1"/>
    <col min="9" max="16384" width="9" style="1"/>
  </cols>
  <sheetData>
    <row r="1" ht="29" customHeight="1" spans="1:8">
      <c r="A1" s="2" t="s">
        <v>248</v>
      </c>
      <c r="B1" s="2"/>
      <c r="C1" s="2"/>
      <c r="D1" s="2"/>
      <c r="E1" s="2"/>
      <c r="F1" s="2"/>
      <c r="G1" s="2"/>
      <c r="H1" s="2"/>
    </row>
    <row r="2" ht="66" customHeight="1" spans="1:8">
      <c r="A2" s="3" t="s">
        <v>2320</v>
      </c>
      <c r="B2" s="4"/>
      <c r="C2" s="4"/>
      <c r="D2" s="4"/>
      <c r="E2" s="4"/>
      <c r="F2" s="4"/>
      <c r="G2" s="4"/>
      <c r="H2" s="4"/>
    </row>
    <row r="3" spans="1:8">
      <c r="A3" s="4" t="s">
        <v>210</v>
      </c>
      <c r="B3" s="4"/>
      <c r="C3" s="4"/>
      <c r="D3" s="4"/>
      <c r="E3" s="4"/>
      <c r="F3" s="4"/>
      <c r="G3" s="4"/>
      <c r="H3" s="4"/>
    </row>
    <row r="4" spans="1:8">
      <c r="A4" s="5" t="s">
        <v>250</v>
      </c>
      <c r="B4" s="5"/>
      <c r="C4" s="5"/>
      <c r="D4" s="5" t="s">
        <v>2321</v>
      </c>
      <c r="E4" s="5"/>
      <c r="F4" s="5"/>
      <c r="G4" s="5"/>
      <c r="H4" s="5"/>
    </row>
    <row r="5" spans="1:8">
      <c r="A5" s="5" t="s">
        <v>252</v>
      </c>
      <c r="B5" s="5"/>
      <c r="C5" s="5"/>
      <c r="D5" s="6" t="s">
        <v>679</v>
      </c>
      <c r="E5" s="6"/>
      <c r="F5" s="6"/>
      <c r="G5" s="6"/>
      <c r="H5" s="6"/>
    </row>
    <row r="6" spans="1:8">
      <c r="A6" s="5" t="s">
        <v>253</v>
      </c>
      <c r="B6" s="5"/>
      <c r="C6" s="5"/>
      <c r="D6" s="5" t="s">
        <v>5</v>
      </c>
      <c r="E6" s="5"/>
      <c r="F6" s="6" t="s">
        <v>254</v>
      </c>
      <c r="G6" s="5" t="s">
        <v>255</v>
      </c>
      <c r="H6" s="5"/>
    </row>
    <row r="7" ht="30" customHeight="1" spans="1:8">
      <c r="A7" s="5" t="s">
        <v>256</v>
      </c>
      <c r="B7" s="5"/>
      <c r="C7" s="5"/>
      <c r="D7" s="6"/>
      <c r="E7" s="5" t="s">
        <v>257</v>
      </c>
      <c r="F7" s="5" t="s">
        <v>258</v>
      </c>
      <c r="G7" s="5"/>
      <c r="H7" s="5" t="s">
        <v>259</v>
      </c>
    </row>
    <row r="8" spans="1:8">
      <c r="A8" s="5"/>
      <c r="B8" s="5"/>
      <c r="C8" s="5"/>
      <c r="D8" s="6" t="s">
        <v>15</v>
      </c>
      <c r="E8" s="6">
        <v>10</v>
      </c>
      <c r="F8" s="7">
        <v>10</v>
      </c>
      <c r="G8" s="8"/>
      <c r="H8" s="9">
        <v>1</v>
      </c>
    </row>
    <row r="9" ht="17" customHeight="1" spans="1:8">
      <c r="A9" s="5"/>
      <c r="B9" s="5"/>
      <c r="C9" s="5"/>
      <c r="D9" s="6" t="s">
        <v>260</v>
      </c>
      <c r="E9" s="6">
        <v>10</v>
      </c>
      <c r="F9" s="7">
        <v>10</v>
      </c>
      <c r="G9" s="8"/>
      <c r="H9" s="9">
        <v>1</v>
      </c>
    </row>
    <row r="10" ht="13" customHeight="1" spans="1:8">
      <c r="A10" s="5"/>
      <c r="B10" s="5"/>
      <c r="C10" s="5"/>
      <c r="D10" s="6" t="s">
        <v>261</v>
      </c>
      <c r="E10" s="6"/>
      <c r="F10" s="7"/>
      <c r="G10" s="8"/>
      <c r="H10" s="9"/>
    </row>
    <row r="11" ht="24" spans="1:8">
      <c r="A11" s="5"/>
      <c r="B11" s="5"/>
      <c r="C11" s="5"/>
      <c r="D11" s="6" t="s">
        <v>262</v>
      </c>
      <c r="E11" s="6">
        <v>0</v>
      </c>
      <c r="F11" s="7">
        <v>0</v>
      </c>
      <c r="G11" s="8"/>
      <c r="H11" s="9"/>
    </row>
    <row r="12" spans="1:8">
      <c r="A12" s="5" t="s">
        <v>263</v>
      </c>
      <c r="B12" s="5"/>
      <c r="C12" s="5"/>
      <c r="D12" s="6"/>
      <c r="E12" s="5" t="s">
        <v>264</v>
      </c>
      <c r="F12" s="5"/>
      <c r="G12" s="5"/>
      <c r="H12" s="6" t="s">
        <v>265</v>
      </c>
    </row>
    <row r="13" spans="1:8">
      <c r="A13" s="5"/>
      <c r="B13" s="5"/>
      <c r="C13" s="5"/>
      <c r="D13" s="6" t="s">
        <v>266</v>
      </c>
      <c r="E13" s="5" t="s">
        <v>267</v>
      </c>
      <c r="F13" s="5"/>
      <c r="G13" s="5"/>
      <c r="H13" s="6" t="s">
        <v>268</v>
      </c>
    </row>
    <row r="14" spans="1:8">
      <c r="A14" s="5"/>
      <c r="B14" s="5"/>
      <c r="C14" s="5"/>
      <c r="D14" s="6" t="s">
        <v>269</v>
      </c>
      <c r="E14" s="5" t="s">
        <v>2322</v>
      </c>
      <c r="F14" s="5"/>
      <c r="G14" s="5"/>
      <c r="H14" s="6" t="s">
        <v>720</v>
      </c>
    </row>
    <row r="15" spans="1:8">
      <c r="A15" s="5"/>
      <c r="B15" s="5"/>
      <c r="C15" s="5"/>
      <c r="D15" s="6" t="s">
        <v>271</v>
      </c>
      <c r="E15" s="5" t="s">
        <v>272</v>
      </c>
      <c r="F15" s="5"/>
      <c r="G15" s="5"/>
      <c r="H15" s="6" t="s">
        <v>268</v>
      </c>
    </row>
    <row r="16" spans="1:8">
      <c r="A16" s="5"/>
      <c r="B16" s="5"/>
      <c r="C16" s="5"/>
      <c r="D16" s="6" t="s">
        <v>273</v>
      </c>
      <c r="E16" s="5" t="s">
        <v>274</v>
      </c>
      <c r="F16" s="5"/>
      <c r="G16" s="5"/>
      <c r="H16" s="6" t="s">
        <v>268</v>
      </c>
    </row>
    <row r="17" spans="1:8">
      <c r="A17" s="5"/>
      <c r="B17" s="5"/>
      <c r="C17" s="5"/>
      <c r="D17" s="6" t="s">
        <v>275</v>
      </c>
      <c r="E17" s="5" t="s">
        <v>276</v>
      </c>
      <c r="F17" s="5"/>
      <c r="G17" s="5"/>
      <c r="H17" s="6" t="s">
        <v>268</v>
      </c>
    </row>
    <row r="18" ht="15" customHeight="1" spans="1:8">
      <c r="A18" s="5"/>
      <c r="B18" s="5"/>
      <c r="C18" s="5"/>
      <c r="D18" s="6" t="s">
        <v>277</v>
      </c>
      <c r="E18" s="5" t="s">
        <v>278</v>
      </c>
      <c r="F18" s="5"/>
      <c r="G18" s="5"/>
      <c r="H18" s="6" t="s">
        <v>268</v>
      </c>
    </row>
    <row r="19" spans="1:8">
      <c r="A19" s="5"/>
      <c r="B19" s="5"/>
      <c r="C19" s="5"/>
      <c r="D19" s="6" t="s">
        <v>279</v>
      </c>
      <c r="E19" s="5" t="s">
        <v>280</v>
      </c>
      <c r="F19" s="5"/>
      <c r="G19" s="5"/>
      <c r="H19" s="6" t="s">
        <v>268</v>
      </c>
    </row>
    <row r="20" ht="18" customHeight="1" spans="1:8">
      <c r="A20" s="5" t="s">
        <v>281</v>
      </c>
      <c r="B20" s="5" t="s">
        <v>282</v>
      </c>
      <c r="C20" s="5"/>
      <c r="D20" s="5"/>
      <c r="E20" s="5"/>
      <c r="F20" s="5" t="s">
        <v>283</v>
      </c>
      <c r="G20" s="5"/>
      <c r="H20" s="5"/>
    </row>
    <row r="21" ht="93" customHeight="1" spans="1:8">
      <c r="A21" s="5"/>
      <c r="B21" s="5" t="s">
        <v>2323</v>
      </c>
      <c r="C21" s="5"/>
      <c r="D21" s="5"/>
      <c r="E21" s="5"/>
      <c r="F21" s="5" t="s">
        <v>2324</v>
      </c>
      <c r="G21" s="5"/>
      <c r="H21" s="5"/>
    </row>
    <row r="22" ht="24" spans="1:8">
      <c r="A22" s="5" t="s">
        <v>286</v>
      </c>
      <c r="B22" s="6" t="s">
        <v>31</v>
      </c>
      <c r="C22" s="5" t="s">
        <v>32</v>
      </c>
      <c r="D22" s="5" t="s">
        <v>33</v>
      </c>
      <c r="E22" s="5"/>
      <c r="F22" s="5" t="s">
        <v>287</v>
      </c>
      <c r="G22" s="5" t="s">
        <v>113</v>
      </c>
      <c r="H22" s="5" t="s">
        <v>288</v>
      </c>
    </row>
    <row r="23" spans="1:8">
      <c r="A23" s="5"/>
      <c r="B23" s="10" t="s">
        <v>216</v>
      </c>
      <c r="C23" s="10" t="s">
        <v>48</v>
      </c>
      <c r="D23" s="26" t="s">
        <v>2325</v>
      </c>
      <c r="E23" s="27"/>
      <c r="F23" s="28" t="s">
        <v>295</v>
      </c>
      <c r="G23" s="29" t="s">
        <v>295</v>
      </c>
      <c r="H23" s="10"/>
    </row>
    <row r="24" spans="1:8">
      <c r="A24" s="5"/>
      <c r="B24" s="11"/>
      <c r="C24" s="11"/>
      <c r="D24" s="30"/>
      <c r="E24" s="31"/>
      <c r="F24" s="32"/>
      <c r="G24" s="33"/>
      <c r="H24" s="11"/>
    </row>
    <row r="25" spans="1:8">
      <c r="A25" s="5"/>
      <c r="B25" s="11"/>
      <c r="C25" s="11"/>
      <c r="D25" s="30"/>
      <c r="E25" s="31"/>
      <c r="F25" s="32"/>
      <c r="G25" s="33"/>
      <c r="H25" s="11"/>
    </row>
    <row r="26" ht="12" customHeight="1" spans="1:8">
      <c r="A26" s="5"/>
      <c r="B26" s="11"/>
      <c r="C26" s="11"/>
      <c r="D26" s="30"/>
      <c r="E26" s="31"/>
      <c r="F26" s="32"/>
      <c r="G26" s="33"/>
      <c r="H26" s="11"/>
    </row>
    <row r="27" ht="25" customHeight="1" spans="1:8">
      <c r="A27" s="5"/>
      <c r="B27" s="11"/>
      <c r="C27" s="10" t="s">
        <v>61</v>
      </c>
      <c r="D27" s="13" t="s">
        <v>567</v>
      </c>
      <c r="E27" s="14"/>
      <c r="F27" s="34" t="s">
        <v>568</v>
      </c>
      <c r="G27" s="15" t="s">
        <v>295</v>
      </c>
      <c r="H27" s="6"/>
    </row>
    <row r="28" ht="25" customHeight="1" spans="1:8">
      <c r="A28" s="5"/>
      <c r="B28" s="11"/>
      <c r="C28" s="12"/>
      <c r="D28" s="13" t="s">
        <v>569</v>
      </c>
      <c r="E28" s="14"/>
      <c r="F28" s="34" t="s">
        <v>568</v>
      </c>
      <c r="G28" s="15" t="s">
        <v>295</v>
      </c>
      <c r="H28" s="6"/>
    </row>
    <row r="29" spans="1:8">
      <c r="A29" s="5"/>
      <c r="B29" s="11"/>
      <c r="C29" s="12" t="s">
        <v>39</v>
      </c>
      <c r="D29" s="35" t="s">
        <v>570</v>
      </c>
      <c r="E29" s="36"/>
      <c r="F29" s="37" t="s">
        <v>2326</v>
      </c>
      <c r="G29" s="15" t="s">
        <v>295</v>
      </c>
      <c r="H29" s="6"/>
    </row>
    <row r="30" ht="24" spans="1:8">
      <c r="A30" s="5"/>
      <c r="B30" s="10" t="s">
        <v>232</v>
      </c>
      <c r="C30" s="5" t="s">
        <v>233</v>
      </c>
      <c r="D30" s="13" t="s">
        <v>2327</v>
      </c>
      <c r="E30" s="14"/>
      <c r="F30" s="37" t="s">
        <v>1583</v>
      </c>
      <c r="G30" s="15" t="s">
        <v>295</v>
      </c>
      <c r="H30" s="6"/>
    </row>
    <row r="31" ht="24" spans="1:8">
      <c r="A31" s="5"/>
      <c r="B31" s="11"/>
      <c r="C31" s="5" t="s">
        <v>236</v>
      </c>
      <c r="D31" s="19" t="s">
        <v>2328</v>
      </c>
      <c r="E31" s="20"/>
      <c r="F31" s="15" t="s">
        <v>1564</v>
      </c>
      <c r="G31" s="15" t="s">
        <v>295</v>
      </c>
      <c r="H31" s="6"/>
    </row>
    <row r="32" ht="18" customHeight="1" spans="1:8">
      <c r="A32" s="5"/>
      <c r="B32" s="11"/>
      <c r="C32" s="10" t="s">
        <v>239</v>
      </c>
      <c r="D32" s="38" t="s">
        <v>2329</v>
      </c>
      <c r="E32" s="39"/>
      <c r="F32" s="40" t="s">
        <v>295</v>
      </c>
      <c r="G32" s="40" t="s">
        <v>295</v>
      </c>
      <c r="H32" s="10"/>
    </row>
    <row r="33" spans="1:8">
      <c r="A33" s="5"/>
      <c r="B33" s="12"/>
      <c r="C33" s="12"/>
      <c r="D33" s="41"/>
      <c r="E33" s="42"/>
      <c r="F33" s="43"/>
      <c r="G33" s="43"/>
      <c r="H33" s="12"/>
    </row>
    <row r="34" ht="36" spans="1:8">
      <c r="A34" s="5"/>
      <c r="B34" s="5" t="s">
        <v>78</v>
      </c>
      <c r="C34" s="5" t="s">
        <v>79</v>
      </c>
      <c r="D34" s="13" t="s">
        <v>1566</v>
      </c>
      <c r="E34" s="14"/>
      <c r="F34" s="15" t="s">
        <v>579</v>
      </c>
      <c r="G34" s="17">
        <v>0.96</v>
      </c>
      <c r="H34" s="6"/>
    </row>
    <row r="35" spans="1:8">
      <c r="A35" s="6" t="s">
        <v>198</v>
      </c>
      <c r="B35" s="23" t="s">
        <v>308</v>
      </c>
      <c r="C35" s="23"/>
      <c r="D35" s="23"/>
      <c r="E35" s="23"/>
      <c r="F35" s="23"/>
      <c r="G35" s="23"/>
      <c r="H35" s="23"/>
    </row>
    <row r="36" spans="1:8">
      <c r="A36" s="24" t="s">
        <v>309</v>
      </c>
      <c r="B36" s="25"/>
      <c r="C36" s="25"/>
      <c r="D36" s="25"/>
      <c r="E36" s="25"/>
      <c r="F36" s="25"/>
      <c r="G36" s="25"/>
      <c r="H36" s="25"/>
    </row>
    <row r="37" spans="1:8">
      <c r="A37" s="25"/>
      <c r="B37" s="25"/>
      <c r="C37" s="25"/>
      <c r="D37" s="25"/>
      <c r="E37" s="25"/>
      <c r="F37" s="25"/>
      <c r="G37" s="25"/>
      <c r="H37" s="25"/>
    </row>
    <row r="38" ht="30" customHeight="1" spans="1:8">
      <c r="A38" s="25"/>
      <c r="B38" s="25"/>
      <c r="C38" s="25"/>
      <c r="D38" s="25"/>
      <c r="E38" s="25"/>
      <c r="F38" s="25"/>
      <c r="G38" s="25"/>
      <c r="H38" s="25"/>
    </row>
  </sheetData>
  <mergeCells count="53">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7:E27"/>
    <mergeCell ref="D28:E28"/>
    <mergeCell ref="D29:E29"/>
    <mergeCell ref="D30:E30"/>
    <mergeCell ref="D31:E31"/>
    <mergeCell ref="D34:E34"/>
    <mergeCell ref="B35:H35"/>
    <mergeCell ref="A20:A21"/>
    <mergeCell ref="A22:A34"/>
    <mergeCell ref="B23:B29"/>
    <mergeCell ref="B30:B33"/>
    <mergeCell ref="C23:C26"/>
    <mergeCell ref="C27:C28"/>
    <mergeCell ref="C32:C33"/>
    <mergeCell ref="F23:F26"/>
    <mergeCell ref="F32:F33"/>
    <mergeCell ref="G23:G26"/>
    <mergeCell ref="G32:G33"/>
    <mergeCell ref="H23:H26"/>
    <mergeCell ref="H32:H33"/>
    <mergeCell ref="A7:C11"/>
    <mergeCell ref="A12:C19"/>
    <mergeCell ref="D23:E26"/>
    <mergeCell ref="D32:E33"/>
    <mergeCell ref="A36:H38"/>
  </mergeCells>
  <pageMargins left="0.75" right="0.75" top="1" bottom="1" header="0.5" footer="0.5"/>
  <pageSetup paperSize="9" scale="87"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A2" sqref="A2:K2"/>
    </sheetView>
  </sheetViews>
  <sheetFormatPr defaultColWidth="9" defaultRowHeight="13.5"/>
  <cols>
    <col min="1" max="1" width="5.25833333333333" customWidth="1"/>
    <col min="2" max="2" width="9.55833333333333" customWidth="1"/>
    <col min="3" max="3" width="11.1833333333333" style="1047" customWidth="1"/>
    <col min="5" max="5" width="15.6666666666667" customWidth="1"/>
    <col min="6" max="6" width="9.275" customWidth="1"/>
    <col min="7" max="7" width="10" customWidth="1"/>
    <col min="8" max="9" width="6.75" customWidth="1"/>
    <col min="10" max="10" width="8.5" customWidth="1"/>
    <col min="11" max="11" width="11.5" customWidth="1"/>
  </cols>
  <sheetData>
    <row r="1" ht="20" customHeight="1" spans="1:11">
      <c r="A1" s="1086" t="s">
        <v>150</v>
      </c>
      <c r="B1" s="1086"/>
      <c r="C1" s="1086"/>
      <c r="D1" s="1086"/>
      <c r="E1" s="1086"/>
      <c r="F1" s="1086"/>
      <c r="G1" s="1086"/>
      <c r="H1" s="1086"/>
      <c r="I1" s="1086"/>
      <c r="J1" s="1086"/>
      <c r="K1" s="1086"/>
    </row>
    <row r="2" ht="54" customHeight="1" spans="1:11">
      <c r="A2" s="1048" t="s">
        <v>340</v>
      </c>
      <c r="B2" s="1048"/>
      <c r="C2" s="1048"/>
      <c r="D2" s="1048"/>
      <c r="E2" s="1048"/>
      <c r="F2" s="1048"/>
      <c r="G2" s="1048"/>
      <c r="H2" s="1048"/>
      <c r="I2" s="1048"/>
      <c r="J2" s="1048"/>
      <c r="K2" s="1048"/>
    </row>
    <row r="3" ht="24" customHeight="1" spans="1:11">
      <c r="A3" s="1049" t="s">
        <v>152</v>
      </c>
      <c r="B3" s="1049"/>
      <c r="C3" s="1049" t="s">
        <v>341</v>
      </c>
      <c r="D3" s="1049"/>
      <c r="E3" s="1049"/>
      <c r="F3" s="1049"/>
      <c r="G3" s="1049"/>
      <c r="H3" s="1049"/>
      <c r="I3" s="1049"/>
      <c r="J3" s="1049"/>
      <c r="K3" s="1049"/>
    </row>
    <row r="4" ht="23" customHeight="1" spans="1:11">
      <c r="A4" s="1049" t="s">
        <v>154</v>
      </c>
      <c r="B4" s="1049"/>
      <c r="C4" s="1049" t="s">
        <v>155</v>
      </c>
      <c r="D4" s="1049"/>
      <c r="E4" s="1049"/>
      <c r="F4" s="1049"/>
      <c r="G4" s="1050" t="s">
        <v>6</v>
      </c>
      <c r="H4" s="1050"/>
      <c r="I4" s="1049" t="s">
        <v>156</v>
      </c>
      <c r="J4" s="1049"/>
      <c r="K4" s="1049"/>
    </row>
    <row r="5" ht="15" customHeight="1" spans="1:11">
      <c r="A5" s="1049" t="s">
        <v>157</v>
      </c>
      <c r="B5" s="1049"/>
      <c r="C5" s="1051"/>
      <c r="D5" s="1051"/>
      <c r="E5" s="1049" t="s">
        <v>8</v>
      </c>
      <c r="F5" s="1049" t="s">
        <v>9</v>
      </c>
      <c r="G5" s="1049" t="s">
        <v>10</v>
      </c>
      <c r="H5" s="1049"/>
      <c r="I5" s="1049" t="s">
        <v>11</v>
      </c>
      <c r="J5" s="1049" t="s">
        <v>158</v>
      </c>
      <c r="K5" s="1049" t="s">
        <v>13</v>
      </c>
    </row>
    <row r="6" ht="15" customHeight="1" spans="1:11">
      <c r="A6" s="1049"/>
      <c r="B6" s="1049"/>
      <c r="C6" s="1051"/>
      <c r="D6" s="1051"/>
      <c r="E6" s="1049"/>
      <c r="F6" s="1049"/>
      <c r="G6" s="1049"/>
      <c r="H6" s="1049"/>
      <c r="I6" s="1049"/>
      <c r="J6" s="1049"/>
      <c r="K6" s="1049"/>
    </row>
    <row r="7" ht="20" customHeight="1" spans="1:11">
      <c r="A7" s="1049"/>
      <c r="B7" s="1049"/>
      <c r="C7" s="1051" t="s">
        <v>159</v>
      </c>
      <c r="D7" s="1052"/>
      <c r="E7" s="1051">
        <v>100</v>
      </c>
      <c r="F7" s="1051">
        <v>100</v>
      </c>
      <c r="G7" s="1051">
        <v>100</v>
      </c>
      <c r="H7" s="1051"/>
      <c r="I7" s="1051">
        <v>10</v>
      </c>
      <c r="J7" s="1053">
        <f>G7/F7</f>
        <v>1</v>
      </c>
      <c r="K7" s="1051">
        <f>I7*J7</f>
        <v>10</v>
      </c>
    </row>
    <row r="8" ht="20" customHeight="1" spans="1:11">
      <c r="A8" s="1049"/>
      <c r="B8" s="1049"/>
      <c r="C8" s="1051" t="s">
        <v>160</v>
      </c>
      <c r="D8" s="1051"/>
      <c r="E8" s="1051">
        <v>100</v>
      </c>
      <c r="F8" s="1051">
        <v>100</v>
      </c>
      <c r="G8" s="1051">
        <v>100</v>
      </c>
      <c r="H8" s="1051"/>
      <c r="I8" s="1051" t="s">
        <v>161</v>
      </c>
      <c r="J8" s="1051"/>
      <c r="K8" s="1051" t="s">
        <v>161</v>
      </c>
    </row>
    <row r="9" ht="20" customHeight="1" spans="1:11">
      <c r="A9" s="1049"/>
      <c r="B9" s="1049"/>
      <c r="C9" s="1054" t="s">
        <v>162</v>
      </c>
      <c r="D9" s="1055"/>
      <c r="E9" s="1051"/>
      <c r="F9" s="1055"/>
      <c r="G9" s="1054"/>
      <c r="H9" s="1055"/>
      <c r="I9" s="1051" t="s">
        <v>161</v>
      </c>
      <c r="J9" s="1051"/>
      <c r="K9" s="1051" t="s">
        <v>161</v>
      </c>
    </row>
    <row r="10" ht="20" customHeight="1" spans="1:11">
      <c r="A10" s="1049"/>
      <c r="B10" s="1049"/>
      <c r="C10" s="1051" t="s">
        <v>163</v>
      </c>
      <c r="D10" s="1051"/>
      <c r="E10" s="1051"/>
      <c r="F10" s="1051"/>
      <c r="G10" s="1051"/>
      <c r="H10" s="1051"/>
      <c r="I10" s="1051" t="s">
        <v>161</v>
      </c>
      <c r="J10" s="1051"/>
      <c r="K10" s="1051" t="s">
        <v>161</v>
      </c>
    </row>
    <row r="11" ht="20" customHeight="1" spans="1:11">
      <c r="A11" s="1049"/>
      <c r="B11" s="1049"/>
      <c r="C11" s="1051" t="s">
        <v>164</v>
      </c>
      <c r="D11" s="1051"/>
      <c r="E11" s="1051"/>
      <c r="F11" s="1051"/>
      <c r="G11" s="1051"/>
      <c r="H11" s="1051"/>
      <c r="I11" s="1051" t="s">
        <v>161</v>
      </c>
      <c r="J11" s="1051"/>
      <c r="K11" s="1051" t="s">
        <v>161</v>
      </c>
    </row>
    <row r="12" ht="20" customHeight="1" spans="1:11">
      <c r="A12" s="1049" t="s">
        <v>26</v>
      </c>
      <c r="B12" s="1049" t="s">
        <v>27</v>
      </c>
      <c r="C12" s="1049"/>
      <c r="D12" s="1049"/>
      <c r="E12" s="1049"/>
      <c r="F12" s="1049"/>
      <c r="G12" s="1049" t="s">
        <v>28</v>
      </c>
      <c r="H12" s="1049"/>
      <c r="I12" s="1049"/>
      <c r="J12" s="1049"/>
      <c r="K12" s="1049"/>
    </row>
    <row r="13" ht="59" customHeight="1" spans="1:11">
      <c r="A13" s="1049"/>
      <c r="B13" s="1056" t="s">
        <v>342</v>
      </c>
      <c r="C13" s="1056"/>
      <c r="D13" s="1056"/>
      <c r="E13" s="1056"/>
      <c r="F13" s="1056"/>
      <c r="G13" s="1056" t="s">
        <v>343</v>
      </c>
      <c r="H13" s="1056"/>
      <c r="I13" s="1056"/>
      <c r="J13" s="1056"/>
      <c r="K13" s="1056"/>
    </row>
    <row r="14" ht="25" customHeight="1" spans="1:11">
      <c r="A14" s="1057" t="s">
        <v>38</v>
      </c>
      <c r="B14" s="1049" t="s">
        <v>31</v>
      </c>
      <c r="C14" s="1049" t="s">
        <v>32</v>
      </c>
      <c r="D14" s="1049" t="s">
        <v>33</v>
      </c>
      <c r="E14" s="1049"/>
      <c r="F14" s="1049" t="s">
        <v>167</v>
      </c>
      <c r="G14" s="1049" t="s">
        <v>35</v>
      </c>
      <c r="H14" s="1049" t="s">
        <v>11</v>
      </c>
      <c r="I14" s="1049" t="s">
        <v>13</v>
      </c>
      <c r="J14" s="1049" t="s">
        <v>168</v>
      </c>
      <c r="K14" s="1049"/>
    </row>
    <row r="15" ht="25" customHeight="1" spans="1:11">
      <c r="A15" s="1087" t="s">
        <v>38</v>
      </c>
      <c r="B15" s="1068" t="s">
        <v>169</v>
      </c>
      <c r="C15" s="1051" t="s">
        <v>48</v>
      </c>
      <c r="D15" s="1059" t="s">
        <v>344</v>
      </c>
      <c r="E15" s="1059"/>
      <c r="F15" s="1060" t="s">
        <v>345</v>
      </c>
      <c r="G15" s="1060">
        <v>3</v>
      </c>
      <c r="H15" s="1060">
        <v>10</v>
      </c>
      <c r="I15" s="1060">
        <v>10</v>
      </c>
      <c r="J15" s="1051"/>
      <c r="K15" s="1051"/>
    </row>
    <row r="16" ht="25" customHeight="1" spans="1:11">
      <c r="A16" s="1088"/>
      <c r="B16" s="1067"/>
      <c r="C16" s="1058" t="s">
        <v>55</v>
      </c>
      <c r="D16" s="1062" t="s">
        <v>346</v>
      </c>
      <c r="E16" s="1062"/>
      <c r="F16" s="1051" t="s">
        <v>143</v>
      </c>
      <c r="G16" s="1065" t="s">
        <v>143</v>
      </c>
      <c r="H16" s="1051">
        <v>10</v>
      </c>
      <c r="I16" s="1051">
        <v>10</v>
      </c>
      <c r="J16" s="1052"/>
      <c r="K16" s="1052"/>
    </row>
    <row r="17" ht="25" customHeight="1" spans="1:11">
      <c r="A17" s="1088"/>
      <c r="B17" s="1067"/>
      <c r="C17" s="1066"/>
      <c r="D17" s="1089" t="s">
        <v>347</v>
      </c>
      <c r="E17" s="1090"/>
      <c r="F17" s="1051" t="s">
        <v>223</v>
      </c>
      <c r="G17" s="1065">
        <v>1</v>
      </c>
      <c r="H17" s="1051">
        <v>10</v>
      </c>
      <c r="I17" s="1051">
        <v>10</v>
      </c>
      <c r="J17" s="1054"/>
      <c r="K17" s="1055"/>
    </row>
    <row r="18" ht="25" customHeight="1" spans="1:11">
      <c r="A18" s="1088"/>
      <c r="B18" s="1067"/>
      <c r="C18" s="1051" t="s">
        <v>61</v>
      </c>
      <c r="D18" s="1062" t="s">
        <v>348</v>
      </c>
      <c r="E18" s="1062"/>
      <c r="F18" s="1051" t="s">
        <v>226</v>
      </c>
      <c r="G18" s="1065" t="s">
        <v>226</v>
      </c>
      <c r="H18" s="1051">
        <v>10</v>
      </c>
      <c r="I18" s="1051">
        <v>10</v>
      </c>
      <c r="J18" s="1051"/>
      <c r="K18" s="1051"/>
    </row>
    <row r="19" ht="25" customHeight="1" spans="1:11">
      <c r="A19" s="1088"/>
      <c r="B19" s="1068" t="s">
        <v>179</v>
      </c>
      <c r="C19" s="1058" t="s">
        <v>180</v>
      </c>
      <c r="D19" s="1062" t="s">
        <v>349</v>
      </c>
      <c r="E19" s="1062"/>
      <c r="F19" s="1091" t="s">
        <v>350</v>
      </c>
      <c r="G19" s="1091" t="s">
        <v>59</v>
      </c>
      <c r="H19" s="1051">
        <v>10</v>
      </c>
      <c r="I19" s="1051">
        <v>10</v>
      </c>
      <c r="J19" s="1051"/>
      <c r="K19" s="1051"/>
    </row>
    <row r="20" ht="25" customHeight="1" spans="1:11">
      <c r="A20" s="1088"/>
      <c r="B20" s="1067"/>
      <c r="C20" s="1066"/>
      <c r="D20" s="1062" t="s">
        <v>351</v>
      </c>
      <c r="E20" s="1062"/>
      <c r="F20" s="169">
        <v>1</v>
      </c>
      <c r="G20" s="1091" t="s">
        <v>59</v>
      </c>
      <c r="H20" s="1051">
        <v>10</v>
      </c>
      <c r="I20" s="1051">
        <v>10</v>
      </c>
      <c r="J20" s="1051"/>
      <c r="K20" s="1051"/>
    </row>
    <row r="21" ht="25" customHeight="1" spans="1:11">
      <c r="A21" s="1088"/>
      <c r="B21" s="1049" t="s">
        <v>186</v>
      </c>
      <c r="C21" s="1051" t="s">
        <v>65</v>
      </c>
      <c r="D21" s="1062" t="s">
        <v>352</v>
      </c>
      <c r="E21" s="1062"/>
      <c r="F21" s="1051" t="s">
        <v>353</v>
      </c>
      <c r="G21" s="1051" t="s">
        <v>353</v>
      </c>
      <c r="H21" s="1051">
        <v>5</v>
      </c>
      <c r="I21" s="1051">
        <v>5</v>
      </c>
      <c r="J21" s="1051"/>
      <c r="K21" s="1051"/>
    </row>
    <row r="22" ht="25" customHeight="1" spans="1:11">
      <c r="A22" s="1088"/>
      <c r="B22" s="1049"/>
      <c r="C22" s="1051" t="s">
        <v>70</v>
      </c>
      <c r="D22" s="1062" t="s">
        <v>354</v>
      </c>
      <c r="E22" s="1062"/>
      <c r="F22" s="1060" t="s">
        <v>139</v>
      </c>
      <c r="G22" s="1060" t="s">
        <v>139</v>
      </c>
      <c r="H22" s="1051">
        <v>5</v>
      </c>
      <c r="I22" s="1051">
        <v>4</v>
      </c>
      <c r="J22" s="1051" t="s">
        <v>355</v>
      </c>
      <c r="K22" s="1051"/>
    </row>
    <row r="23" ht="30" customHeight="1" spans="1:11">
      <c r="A23" s="1088"/>
      <c r="B23" s="1049"/>
      <c r="C23" s="1051" t="s">
        <v>73</v>
      </c>
      <c r="D23" s="1062" t="s">
        <v>356</v>
      </c>
      <c r="E23" s="1062"/>
      <c r="F23" s="1051" t="s">
        <v>143</v>
      </c>
      <c r="G23" s="1065" t="s">
        <v>143</v>
      </c>
      <c r="H23" s="1051">
        <v>5</v>
      </c>
      <c r="I23" s="1051">
        <v>5</v>
      </c>
      <c r="J23" s="1092"/>
      <c r="K23" s="1092"/>
    </row>
    <row r="24" ht="25" customHeight="1" spans="1:11">
      <c r="A24" s="1088"/>
      <c r="B24" s="1049"/>
      <c r="C24" s="1051" t="s">
        <v>192</v>
      </c>
      <c r="D24" s="1062" t="s">
        <v>357</v>
      </c>
      <c r="E24" s="1062"/>
      <c r="F24" s="1051" t="s">
        <v>358</v>
      </c>
      <c r="G24" s="1065" t="s">
        <v>358</v>
      </c>
      <c r="H24" s="1051">
        <v>5</v>
      </c>
      <c r="I24" s="1051">
        <v>5</v>
      </c>
      <c r="J24" s="1093"/>
      <c r="K24" s="1093"/>
    </row>
    <row r="25" ht="50" customHeight="1" spans="1:11">
      <c r="A25" s="1094"/>
      <c r="B25" s="1049" t="s">
        <v>194</v>
      </c>
      <c r="C25" s="1051" t="s">
        <v>79</v>
      </c>
      <c r="D25" s="1062" t="s">
        <v>359</v>
      </c>
      <c r="E25" s="1062"/>
      <c r="F25" s="1051" t="s">
        <v>196</v>
      </c>
      <c r="G25" s="1095">
        <v>0.95</v>
      </c>
      <c r="H25" s="1051">
        <v>10</v>
      </c>
      <c r="I25" s="1051">
        <v>10</v>
      </c>
      <c r="J25" s="1092"/>
      <c r="K25" s="1092"/>
    </row>
    <row r="26" ht="25" customHeight="1" spans="1:11">
      <c r="A26" s="1071" t="s">
        <v>84</v>
      </c>
      <c r="B26" s="1071"/>
      <c r="C26" s="1071"/>
      <c r="D26" s="1071"/>
      <c r="E26" s="1071"/>
      <c r="F26" s="1071"/>
      <c r="G26" s="1071"/>
      <c r="H26" s="1071">
        <f>SUM(H15:H25)+I7</f>
        <v>100</v>
      </c>
      <c r="I26" s="1071">
        <v>99</v>
      </c>
      <c r="J26" s="1072"/>
      <c r="K26" s="1072"/>
    </row>
    <row r="27" spans="1:11">
      <c r="A27" s="1073" t="s">
        <v>198</v>
      </c>
      <c r="B27" s="1074" t="s">
        <v>199</v>
      </c>
      <c r="C27" s="1075"/>
      <c r="D27" s="1076"/>
      <c r="E27" s="1076"/>
      <c r="F27" s="1076"/>
      <c r="G27" s="1076"/>
      <c r="H27" s="1076"/>
      <c r="I27" s="1076"/>
      <c r="J27" s="1076"/>
      <c r="K27" s="1077"/>
    </row>
    <row r="28" ht="22" customHeight="1" spans="1:11">
      <c r="A28" s="1078" t="s">
        <v>200</v>
      </c>
      <c r="B28" s="1078"/>
      <c r="C28" s="1079"/>
      <c r="D28" s="1078"/>
      <c r="E28" s="1078"/>
      <c r="F28" s="1078"/>
      <c r="G28" s="1078"/>
      <c r="H28" s="1078"/>
      <c r="I28" s="1078"/>
      <c r="J28" s="1078"/>
      <c r="K28" s="1078"/>
    </row>
    <row r="29" ht="51" customHeight="1" spans="1:11">
      <c r="A29" s="1078" t="s">
        <v>201</v>
      </c>
      <c r="B29" s="1078"/>
      <c r="C29" s="1079"/>
      <c r="D29" s="1078"/>
      <c r="E29" s="1078"/>
      <c r="F29" s="1078"/>
      <c r="G29" s="1078"/>
      <c r="H29" s="1078"/>
      <c r="I29" s="1078"/>
      <c r="J29" s="1078"/>
      <c r="K29" s="1078"/>
    </row>
  </sheetData>
  <mergeCells count="66">
    <mergeCell ref="A1:K1"/>
    <mergeCell ref="A2:K2"/>
    <mergeCell ref="A3:B3"/>
    <mergeCell ref="C3:K3"/>
    <mergeCell ref="A4:B4"/>
    <mergeCell ref="C4:F4"/>
    <mergeCell ref="G4:H4"/>
    <mergeCell ref="I4:K4"/>
    <mergeCell ref="C7:D7"/>
    <mergeCell ref="G7:H7"/>
    <mergeCell ref="C8:D8"/>
    <mergeCell ref="G8:H8"/>
    <mergeCell ref="C9:D9"/>
    <mergeCell ref="G9:H9"/>
    <mergeCell ref="C10:D10"/>
    <mergeCell ref="G10:H10"/>
    <mergeCell ref="C11:D11"/>
    <mergeCell ref="G11:H11"/>
    <mergeCell ref="B12:F12"/>
    <mergeCell ref="G12:K12"/>
    <mergeCell ref="B13:F13"/>
    <mergeCell ref="G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A26:G26"/>
    <mergeCell ref="J26:K26"/>
    <mergeCell ref="B27:K27"/>
    <mergeCell ref="A28:K28"/>
    <mergeCell ref="A29:K29"/>
    <mergeCell ref="A12:A13"/>
    <mergeCell ref="A15:A25"/>
    <mergeCell ref="B15:B18"/>
    <mergeCell ref="B19:B20"/>
    <mergeCell ref="B21:B24"/>
    <mergeCell ref="C16:C17"/>
    <mergeCell ref="C19:C20"/>
    <mergeCell ref="E5:E6"/>
    <mergeCell ref="F5:F6"/>
    <mergeCell ref="I5:I6"/>
    <mergeCell ref="J5:J6"/>
    <mergeCell ref="K5:K6"/>
    <mergeCell ref="A5:B11"/>
    <mergeCell ref="C5:D6"/>
    <mergeCell ref="G5:H6"/>
  </mergeCells>
  <printOptions horizontalCentered="1"/>
  <pageMargins left="0.751388888888889" right="0.751388888888889" top="1" bottom="1" header="0.5" footer="0.5"/>
  <pageSetup paperSize="9" scale="84" orientation="portrait" horizontalDpi="600"/>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selection activeCell="O13" sqref="O13"/>
    </sheetView>
  </sheetViews>
  <sheetFormatPr defaultColWidth="9" defaultRowHeight="13.5" outlineLevelCol="7"/>
  <cols>
    <col min="1" max="1" width="5.25" style="1" customWidth="1"/>
    <col min="2" max="2" width="5.375" style="1" customWidth="1"/>
    <col min="3" max="3" width="8.875" style="1" customWidth="1"/>
    <col min="4" max="4" width="15.25" style="1" customWidth="1"/>
    <col min="5" max="5" width="10.5" style="1" customWidth="1"/>
    <col min="6" max="6" width="10.375" style="1" customWidth="1"/>
    <col min="7" max="7" width="9.125" style="1" customWidth="1"/>
    <col min="8" max="8" width="16.875" style="1" customWidth="1"/>
    <col min="9" max="16384" width="9" style="1"/>
  </cols>
  <sheetData>
    <row r="1" ht="29" customHeight="1" spans="1:8">
      <c r="A1" s="2" t="s">
        <v>248</v>
      </c>
      <c r="B1" s="2"/>
      <c r="C1" s="2"/>
      <c r="D1" s="2"/>
      <c r="E1" s="2"/>
      <c r="F1" s="2"/>
      <c r="G1" s="2"/>
      <c r="H1" s="2"/>
    </row>
    <row r="2" ht="66" customHeight="1" spans="1:8">
      <c r="A2" s="3" t="s">
        <v>2330</v>
      </c>
      <c r="B2" s="4"/>
      <c r="C2" s="4"/>
      <c r="D2" s="4"/>
      <c r="E2" s="4"/>
      <c r="F2" s="4"/>
      <c r="G2" s="4"/>
      <c r="H2" s="4"/>
    </row>
    <row r="3" spans="1:8">
      <c r="A3" s="4" t="s">
        <v>210</v>
      </c>
      <c r="B3" s="4"/>
      <c r="C3" s="4"/>
      <c r="D3" s="4"/>
      <c r="E3" s="4"/>
      <c r="F3" s="4"/>
      <c r="G3" s="4"/>
      <c r="H3" s="4"/>
    </row>
    <row r="4" spans="1:8">
      <c r="A4" s="5" t="s">
        <v>250</v>
      </c>
      <c r="B4" s="5"/>
      <c r="C4" s="5"/>
      <c r="D4" s="5" t="s">
        <v>2331</v>
      </c>
      <c r="E4" s="5"/>
      <c r="F4" s="5"/>
      <c r="G4" s="5"/>
      <c r="H4" s="5"/>
    </row>
    <row r="5" spans="1:8">
      <c r="A5" s="5" t="s">
        <v>252</v>
      </c>
      <c r="B5" s="5"/>
      <c r="C5" s="5"/>
      <c r="D5" s="6"/>
      <c r="E5" s="6"/>
      <c r="F5" s="6"/>
      <c r="G5" s="6"/>
      <c r="H5" s="6"/>
    </row>
    <row r="6" spans="1:8">
      <c r="A6" s="5" t="s">
        <v>253</v>
      </c>
      <c r="B6" s="5"/>
      <c r="C6" s="5"/>
      <c r="D6" s="5" t="s">
        <v>2332</v>
      </c>
      <c r="E6" s="5"/>
      <c r="F6" s="6" t="s">
        <v>254</v>
      </c>
      <c r="G6" s="5" t="s">
        <v>255</v>
      </c>
      <c r="H6" s="5"/>
    </row>
    <row r="7" ht="30" customHeight="1" spans="1:8">
      <c r="A7" s="5" t="s">
        <v>256</v>
      </c>
      <c r="B7" s="5"/>
      <c r="C7" s="5"/>
      <c r="D7" s="6"/>
      <c r="E7" s="5" t="s">
        <v>257</v>
      </c>
      <c r="F7" s="5" t="s">
        <v>258</v>
      </c>
      <c r="G7" s="5"/>
      <c r="H7" s="5" t="s">
        <v>259</v>
      </c>
    </row>
    <row r="8" spans="1:8">
      <c r="A8" s="5"/>
      <c r="B8" s="5"/>
      <c r="C8" s="5"/>
      <c r="D8" s="6" t="s">
        <v>15</v>
      </c>
      <c r="E8" s="6">
        <v>10</v>
      </c>
      <c r="F8" s="7">
        <v>0</v>
      </c>
      <c r="G8" s="8"/>
      <c r="H8" s="9">
        <f>F8/E8</f>
        <v>0</v>
      </c>
    </row>
    <row r="9" ht="17" customHeight="1" spans="1:8">
      <c r="A9" s="5"/>
      <c r="B9" s="5"/>
      <c r="C9" s="5"/>
      <c r="D9" s="6" t="s">
        <v>260</v>
      </c>
      <c r="E9" s="6">
        <v>10</v>
      </c>
      <c r="F9" s="7">
        <v>0</v>
      </c>
      <c r="G9" s="8"/>
      <c r="H9" s="9">
        <v>0</v>
      </c>
    </row>
    <row r="10" ht="13" customHeight="1" spans="1:8">
      <c r="A10" s="5"/>
      <c r="B10" s="5"/>
      <c r="C10" s="5"/>
      <c r="D10" s="6" t="s">
        <v>261</v>
      </c>
      <c r="E10" s="6"/>
      <c r="F10" s="7"/>
      <c r="G10" s="8"/>
      <c r="H10" s="9"/>
    </row>
    <row r="11" spans="1:8">
      <c r="A11" s="5"/>
      <c r="B11" s="5"/>
      <c r="C11" s="5"/>
      <c r="D11" s="6" t="s">
        <v>2333</v>
      </c>
      <c r="E11" s="6"/>
      <c r="F11" s="7"/>
      <c r="G11" s="8"/>
      <c r="H11" s="9"/>
    </row>
    <row r="12" spans="1:8">
      <c r="A12" s="5" t="s">
        <v>263</v>
      </c>
      <c r="B12" s="5"/>
      <c r="C12" s="5"/>
      <c r="D12" s="6"/>
      <c r="E12" s="5" t="s">
        <v>264</v>
      </c>
      <c r="F12" s="5"/>
      <c r="G12" s="5"/>
      <c r="H12" s="6" t="s">
        <v>265</v>
      </c>
    </row>
    <row r="13" spans="1:8">
      <c r="A13" s="5"/>
      <c r="B13" s="5"/>
      <c r="C13" s="5"/>
      <c r="D13" s="6" t="s">
        <v>266</v>
      </c>
      <c r="E13" s="5" t="s">
        <v>267</v>
      </c>
      <c r="F13" s="5"/>
      <c r="G13" s="5"/>
      <c r="H13" s="6" t="s">
        <v>268</v>
      </c>
    </row>
    <row r="14" spans="1:8">
      <c r="A14" s="5"/>
      <c r="B14" s="5"/>
      <c r="C14" s="5"/>
      <c r="D14" s="6" t="s">
        <v>269</v>
      </c>
      <c r="E14" s="5" t="s">
        <v>746</v>
      </c>
      <c r="F14" s="5"/>
      <c r="G14" s="5"/>
      <c r="H14" s="6" t="s">
        <v>268</v>
      </c>
    </row>
    <row r="15" spans="1:8">
      <c r="A15" s="5"/>
      <c r="B15" s="5"/>
      <c r="C15" s="5"/>
      <c r="D15" s="6" t="s">
        <v>271</v>
      </c>
      <c r="E15" s="5" t="s">
        <v>272</v>
      </c>
      <c r="F15" s="5"/>
      <c r="G15" s="5"/>
      <c r="H15" s="6" t="s">
        <v>268</v>
      </c>
    </row>
    <row r="16" spans="1:8">
      <c r="A16" s="5"/>
      <c r="B16" s="5"/>
      <c r="C16" s="5"/>
      <c r="D16" s="6" t="s">
        <v>273</v>
      </c>
      <c r="E16" s="5" t="s">
        <v>274</v>
      </c>
      <c r="F16" s="5"/>
      <c r="G16" s="5"/>
      <c r="H16" s="6" t="s">
        <v>268</v>
      </c>
    </row>
    <row r="17" spans="1:8">
      <c r="A17" s="5"/>
      <c r="B17" s="5"/>
      <c r="C17" s="5"/>
      <c r="D17" s="6" t="s">
        <v>275</v>
      </c>
      <c r="E17" s="5" t="s">
        <v>276</v>
      </c>
      <c r="F17" s="5"/>
      <c r="G17" s="5"/>
      <c r="H17" s="6" t="s">
        <v>268</v>
      </c>
    </row>
    <row r="18" ht="15" customHeight="1" spans="1:8">
      <c r="A18" s="5"/>
      <c r="B18" s="5"/>
      <c r="C18" s="5"/>
      <c r="D18" s="6" t="s">
        <v>277</v>
      </c>
      <c r="E18" s="5" t="s">
        <v>278</v>
      </c>
      <c r="F18" s="5"/>
      <c r="G18" s="5"/>
      <c r="H18" s="6" t="s">
        <v>268</v>
      </c>
    </row>
    <row r="19" spans="1:8">
      <c r="A19" s="5"/>
      <c r="B19" s="5"/>
      <c r="C19" s="5"/>
      <c r="D19" s="6" t="s">
        <v>279</v>
      </c>
      <c r="E19" s="5" t="s">
        <v>280</v>
      </c>
      <c r="F19" s="5"/>
      <c r="G19" s="5"/>
      <c r="H19" s="6" t="s">
        <v>268</v>
      </c>
    </row>
    <row r="20" ht="18" customHeight="1" spans="1:8">
      <c r="A20" s="5" t="s">
        <v>281</v>
      </c>
      <c r="B20" s="5" t="s">
        <v>282</v>
      </c>
      <c r="C20" s="5"/>
      <c r="D20" s="5"/>
      <c r="E20" s="5"/>
      <c r="F20" s="5" t="s">
        <v>283</v>
      </c>
      <c r="G20" s="5"/>
      <c r="H20" s="5"/>
    </row>
    <row r="21" ht="84" customHeight="1" spans="1:8">
      <c r="A21" s="5"/>
      <c r="B21" s="5" t="s">
        <v>2334</v>
      </c>
      <c r="C21" s="5"/>
      <c r="D21" s="5"/>
      <c r="E21" s="5"/>
      <c r="F21" s="5" t="s">
        <v>2335</v>
      </c>
      <c r="G21" s="5"/>
      <c r="H21" s="5"/>
    </row>
    <row r="22" ht="24" spans="1:8">
      <c r="A22" s="5" t="s">
        <v>286</v>
      </c>
      <c r="B22" s="6" t="s">
        <v>31</v>
      </c>
      <c r="C22" s="5" t="s">
        <v>32</v>
      </c>
      <c r="D22" s="5" t="s">
        <v>33</v>
      </c>
      <c r="E22" s="5"/>
      <c r="F22" s="5" t="s">
        <v>287</v>
      </c>
      <c r="G22" s="5" t="s">
        <v>113</v>
      </c>
      <c r="H22" s="5" t="s">
        <v>288</v>
      </c>
    </row>
    <row r="23" ht="24" spans="1:8">
      <c r="A23" s="5"/>
      <c r="B23" s="10" t="s">
        <v>39</v>
      </c>
      <c r="C23" s="5" t="s">
        <v>180</v>
      </c>
      <c r="D23" s="7" t="s">
        <v>2336</v>
      </c>
      <c r="E23" s="8"/>
      <c r="F23" s="5" t="s">
        <v>2337</v>
      </c>
      <c r="G23" s="5">
        <v>0</v>
      </c>
      <c r="H23" s="5" t="s">
        <v>2338</v>
      </c>
    </row>
    <row r="24" ht="24" spans="1:8">
      <c r="A24" s="5"/>
      <c r="B24" s="11"/>
      <c r="C24" s="5" t="s">
        <v>183</v>
      </c>
      <c r="D24" s="7" t="s">
        <v>2339</v>
      </c>
      <c r="E24" s="8"/>
      <c r="F24" s="5" t="s">
        <v>943</v>
      </c>
      <c r="G24" s="5" t="s">
        <v>943</v>
      </c>
      <c r="H24" s="5"/>
    </row>
    <row r="25" ht="24" spans="1:8">
      <c r="A25" s="5"/>
      <c r="B25" s="12"/>
      <c r="C25" s="5" t="s">
        <v>40</v>
      </c>
      <c r="D25" s="7" t="s">
        <v>2340</v>
      </c>
      <c r="E25" s="8"/>
      <c r="F25" s="5" t="s">
        <v>2341</v>
      </c>
      <c r="G25" s="5" t="s">
        <v>2342</v>
      </c>
      <c r="H25" s="5" t="s">
        <v>2338</v>
      </c>
    </row>
    <row r="26" ht="24" spans="1:8">
      <c r="A26" s="5"/>
      <c r="B26" s="5" t="s">
        <v>216</v>
      </c>
      <c r="C26" s="5" t="s">
        <v>48</v>
      </c>
      <c r="D26" s="13" t="s">
        <v>2343</v>
      </c>
      <c r="E26" s="14"/>
      <c r="F26" s="15" t="s">
        <v>2344</v>
      </c>
      <c r="G26" s="16">
        <v>0</v>
      </c>
      <c r="H26" s="5" t="s">
        <v>2338</v>
      </c>
    </row>
    <row r="27" ht="24" spans="1:8">
      <c r="A27" s="5"/>
      <c r="B27" s="5"/>
      <c r="C27" s="5" t="s">
        <v>55</v>
      </c>
      <c r="D27" s="13" t="s">
        <v>2345</v>
      </c>
      <c r="E27" s="14"/>
      <c r="F27" s="17" t="s">
        <v>2346</v>
      </c>
      <c r="G27" s="18">
        <v>0</v>
      </c>
      <c r="H27" s="5" t="s">
        <v>2338</v>
      </c>
    </row>
    <row r="28" spans="1:8">
      <c r="A28" s="5"/>
      <c r="B28" s="5"/>
      <c r="C28" s="5" t="s">
        <v>61</v>
      </c>
      <c r="D28" s="13" t="s">
        <v>2347</v>
      </c>
      <c r="E28" s="14"/>
      <c r="F28" s="15" t="s">
        <v>2348</v>
      </c>
      <c r="G28" s="15" t="s">
        <v>737</v>
      </c>
      <c r="H28" s="6"/>
    </row>
    <row r="29" ht="24" spans="1:8">
      <c r="A29" s="5"/>
      <c r="B29" s="10" t="s">
        <v>232</v>
      </c>
      <c r="C29" s="5" t="s">
        <v>233</v>
      </c>
      <c r="D29" s="13" t="s">
        <v>2349</v>
      </c>
      <c r="E29" s="14"/>
      <c r="F29" s="15" t="s">
        <v>2350</v>
      </c>
      <c r="G29" s="15">
        <v>0</v>
      </c>
      <c r="H29" s="5" t="s">
        <v>2338</v>
      </c>
    </row>
    <row r="30" ht="24" spans="1:8">
      <c r="A30" s="5"/>
      <c r="B30" s="11"/>
      <c r="C30" s="5" t="s">
        <v>236</v>
      </c>
      <c r="D30" s="19" t="s">
        <v>2351</v>
      </c>
      <c r="E30" s="20"/>
      <c r="F30" s="21" t="s">
        <v>2352</v>
      </c>
      <c r="G30" s="22">
        <v>0</v>
      </c>
      <c r="H30" s="5" t="s">
        <v>2338</v>
      </c>
    </row>
    <row r="31" ht="24" spans="1:8">
      <c r="A31" s="5"/>
      <c r="B31" s="11"/>
      <c r="C31" s="5" t="s">
        <v>239</v>
      </c>
      <c r="D31" s="19" t="s">
        <v>2353</v>
      </c>
      <c r="E31" s="20"/>
      <c r="F31" s="15" t="s">
        <v>2354</v>
      </c>
      <c r="G31" s="18">
        <v>0</v>
      </c>
      <c r="H31" s="5" t="s">
        <v>2338</v>
      </c>
    </row>
    <row r="32" ht="24" spans="1:8">
      <c r="A32" s="5"/>
      <c r="B32" s="12"/>
      <c r="C32" s="5" t="s">
        <v>192</v>
      </c>
      <c r="D32" s="13" t="s">
        <v>2355</v>
      </c>
      <c r="E32" s="14"/>
      <c r="F32" s="15" t="s">
        <v>2348</v>
      </c>
      <c r="G32" s="18">
        <v>0</v>
      </c>
      <c r="H32" s="5" t="s">
        <v>2338</v>
      </c>
    </row>
    <row r="33" ht="36" spans="1:8">
      <c r="A33" s="5"/>
      <c r="B33" s="5" t="s">
        <v>78</v>
      </c>
      <c r="C33" s="5" t="s">
        <v>79</v>
      </c>
      <c r="D33" s="13" t="s">
        <v>2356</v>
      </c>
      <c r="E33" s="14"/>
      <c r="F33" s="15" t="s">
        <v>246</v>
      </c>
      <c r="G33" s="18">
        <v>0</v>
      </c>
      <c r="H33" s="5" t="s">
        <v>2338</v>
      </c>
    </row>
    <row r="34" spans="1:8">
      <c r="A34" s="6" t="s">
        <v>198</v>
      </c>
      <c r="B34" s="23" t="s">
        <v>308</v>
      </c>
      <c r="C34" s="23"/>
      <c r="D34" s="23"/>
      <c r="E34" s="23"/>
      <c r="F34" s="23"/>
      <c r="G34" s="23"/>
      <c r="H34" s="23"/>
    </row>
    <row r="35" spans="1:8">
      <c r="A35" s="24" t="s">
        <v>309</v>
      </c>
      <c r="B35" s="25"/>
      <c r="C35" s="25"/>
      <c r="D35" s="25"/>
      <c r="E35" s="25"/>
      <c r="F35" s="25"/>
      <c r="G35" s="25"/>
      <c r="H35" s="25"/>
    </row>
    <row r="36" spans="1:8">
      <c r="A36" s="25"/>
      <c r="B36" s="25"/>
      <c r="C36" s="25"/>
      <c r="D36" s="25"/>
      <c r="E36" s="25"/>
      <c r="F36" s="25"/>
      <c r="G36" s="25"/>
      <c r="H36" s="25"/>
    </row>
    <row r="37" ht="30" customHeight="1" spans="1:8">
      <c r="A37" s="25"/>
      <c r="B37" s="25"/>
      <c r="C37" s="25"/>
      <c r="D37" s="25"/>
      <c r="E37" s="25"/>
      <c r="F37" s="25"/>
      <c r="G37" s="25"/>
      <c r="H37" s="25"/>
    </row>
  </sheetData>
  <mergeCells count="48">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B34:H34"/>
    <mergeCell ref="A20:A21"/>
    <mergeCell ref="A22:A33"/>
    <mergeCell ref="B23:B25"/>
    <mergeCell ref="B26:B28"/>
    <mergeCell ref="B29:B32"/>
    <mergeCell ref="A7:C11"/>
    <mergeCell ref="A12:C19"/>
    <mergeCell ref="A35:H3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N24" sqref="N24"/>
    </sheetView>
  </sheetViews>
  <sheetFormatPr defaultColWidth="9" defaultRowHeight="13.5"/>
  <cols>
    <col min="1" max="1" width="5.25833333333333" customWidth="1"/>
    <col min="2" max="2" width="9.55833333333333" customWidth="1"/>
    <col min="3" max="3" width="11.1833333333333" style="1047" customWidth="1"/>
    <col min="5" max="5" width="13.3833333333333" customWidth="1"/>
    <col min="6" max="6" width="9.275" customWidth="1"/>
    <col min="7" max="7" width="10" customWidth="1"/>
    <col min="8" max="9" width="6.75" customWidth="1"/>
    <col min="10" max="10" width="8.5" customWidth="1"/>
    <col min="11" max="11" width="11.5" customWidth="1"/>
  </cols>
  <sheetData>
    <row r="1" ht="50" customHeight="1" spans="1:11">
      <c r="A1" s="1048" t="s">
        <v>202</v>
      </c>
      <c r="B1" s="1048"/>
      <c r="C1" s="1048"/>
      <c r="D1" s="1048"/>
      <c r="E1" s="1048"/>
      <c r="F1" s="1048"/>
      <c r="G1" s="1048"/>
      <c r="H1" s="1048"/>
      <c r="I1" s="1048"/>
      <c r="J1" s="1048"/>
      <c r="K1" s="1048"/>
    </row>
    <row r="2" ht="15" customHeight="1" spans="1:11">
      <c r="A2" s="1049" t="s">
        <v>152</v>
      </c>
      <c r="B2" s="1049"/>
      <c r="C2" s="1049"/>
      <c r="D2" s="1049"/>
      <c r="E2" s="1049"/>
      <c r="F2" s="1049"/>
      <c r="G2" s="1049"/>
      <c r="H2" s="1049"/>
      <c r="I2" s="1049"/>
      <c r="J2" s="1049"/>
      <c r="K2" s="1049"/>
    </row>
    <row r="3" ht="15" customHeight="1" spans="1:11">
      <c r="A3" s="1049" t="s">
        <v>154</v>
      </c>
      <c r="B3" s="1049"/>
      <c r="C3" s="1049"/>
      <c r="D3" s="1049"/>
      <c r="E3" s="1049"/>
      <c r="F3" s="1049"/>
      <c r="G3" s="1050" t="s">
        <v>6</v>
      </c>
      <c r="H3" s="1050"/>
      <c r="I3" s="1049"/>
      <c r="J3" s="1049"/>
      <c r="K3" s="1049"/>
    </row>
    <row r="4" ht="15" customHeight="1" spans="1:11">
      <c r="A4" s="1049" t="s">
        <v>157</v>
      </c>
      <c r="B4" s="1049"/>
      <c r="C4" s="1051"/>
      <c r="D4" s="1051"/>
      <c r="E4" s="1049" t="s">
        <v>8</v>
      </c>
      <c r="F4" s="1049" t="s">
        <v>9</v>
      </c>
      <c r="G4" s="1049" t="s">
        <v>10</v>
      </c>
      <c r="H4" s="1049"/>
      <c r="I4" s="1049" t="s">
        <v>11</v>
      </c>
      <c r="J4" s="1049" t="s">
        <v>158</v>
      </c>
      <c r="K4" s="1049" t="s">
        <v>13</v>
      </c>
    </row>
    <row r="5" ht="15" customHeight="1" spans="1:11">
      <c r="A5" s="1049"/>
      <c r="B5" s="1049"/>
      <c r="C5" s="1051"/>
      <c r="D5" s="1051"/>
      <c r="E5" s="1049"/>
      <c r="F5" s="1049"/>
      <c r="G5" s="1049"/>
      <c r="H5" s="1049"/>
      <c r="I5" s="1049"/>
      <c r="J5" s="1049"/>
      <c r="K5" s="1049"/>
    </row>
    <row r="6" ht="15" customHeight="1" spans="1:11">
      <c r="A6" s="1049"/>
      <c r="B6" s="1049"/>
      <c r="C6" s="1051" t="s">
        <v>159</v>
      </c>
      <c r="D6" s="1052"/>
      <c r="E6" s="1051"/>
      <c r="F6" s="1051"/>
      <c r="G6" s="1051"/>
      <c r="H6" s="1051"/>
      <c r="I6" s="1051">
        <v>10</v>
      </c>
      <c r="J6" s="1053" t="e">
        <f>G6/F6</f>
        <v>#DIV/0!</v>
      </c>
      <c r="K6" s="1051" t="e">
        <f>I6*J6</f>
        <v>#DIV/0!</v>
      </c>
    </row>
    <row r="7" ht="15" customHeight="1" spans="1:11">
      <c r="A7" s="1049"/>
      <c r="B7" s="1049"/>
      <c r="C7" s="1051" t="s">
        <v>160</v>
      </c>
      <c r="D7" s="1051"/>
      <c r="E7" s="1051"/>
      <c r="F7" s="1051"/>
      <c r="G7" s="1051"/>
      <c r="H7" s="1051"/>
      <c r="I7" s="1051" t="s">
        <v>161</v>
      </c>
      <c r="J7" s="1051"/>
      <c r="K7" s="1051" t="s">
        <v>161</v>
      </c>
    </row>
    <row r="8" ht="15" customHeight="1" spans="1:11">
      <c r="A8" s="1049"/>
      <c r="B8" s="1049"/>
      <c r="C8" s="1054" t="s">
        <v>162</v>
      </c>
      <c r="D8" s="1055"/>
      <c r="E8" s="1051"/>
      <c r="F8" s="1055"/>
      <c r="G8" s="1054"/>
      <c r="H8" s="1055"/>
      <c r="I8" s="1051" t="s">
        <v>161</v>
      </c>
      <c r="J8" s="1051"/>
      <c r="K8" s="1051" t="s">
        <v>161</v>
      </c>
    </row>
    <row r="9" ht="15" customHeight="1" spans="1:11">
      <c r="A9" s="1049"/>
      <c r="B9" s="1049"/>
      <c r="C9" s="1051" t="s">
        <v>163</v>
      </c>
      <c r="D9" s="1051"/>
      <c r="E9" s="1051"/>
      <c r="F9" s="1051"/>
      <c r="G9" s="1051"/>
      <c r="H9" s="1051"/>
      <c r="I9" s="1051" t="s">
        <v>161</v>
      </c>
      <c r="J9" s="1051"/>
      <c r="K9" s="1051" t="s">
        <v>161</v>
      </c>
    </row>
    <row r="10" ht="15" customHeight="1" spans="1:11">
      <c r="A10" s="1049"/>
      <c r="B10" s="1049"/>
      <c r="C10" s="1051" t="s">
        <v>164</v>
      </c>
      <c r="D10" s="1051"/>
      <c r="E10" s="1051"/>
      <c r="F10" s="1051"/>
      <c r="G10" s="1051"/>
      <c r="H10" s="1051"/>
      <c r="I10" s="1051" t="s">
        <v>161</v>
      </c>
      <c r="J10" s="1051"/>
      <c r="K10" s="1051" t="s">
        <v>161</v>
      </c>
    </row>
    <row r="11" ht="19" customHeight="1" spans="1:11">
      <c r="A11" s="1049" t="s">
        <v>26</v>
      </c>
      <c r="B11" s="1049" t="s">
        <v>27</v>
      </c>
      <c r="C11" s="1049"/>
      <c r="D11" s="1049"/>
      <c r="E11" s="1049"/>
      <c r="F11" s="1049"/>
      <c r="G11" s="1049" t="s">
        <v>28</v>
      </c>
      <c r="H11" s="1049"/>
      <c r="I11" s="1049"/>
      <c r="J11" s="1049"/>
      <c r="K11" s="1049"/>
    </row>
    <row r="12" ht="33" customHeight="1" spans="1:11">
      <c r="A12" s="1049"/>
      <c r="B12" s="1080" t="s">
        <v>203</v>
      </c>
      <c r="C12" s="1056"/>
      <c r="D12" s="1056"/>
      <c r="E12" s="1056"/>
      <c r="F12" s="1056"/>
      <c r="G12" s="1080" t="s">
        <v>203</v>
      </c>
      <c r="H12" s="1056"/>
      <c r="I12" s="1056"/>
      <c r="J12" s="1056"/>
      <c r="K12" s="1056"/>
    </row>
    <row r="13" ht="30.95" customHeight="1" spans="1:11">
      <c r="A13" s="1057" t="s">
        <v>38</v>
      </c>
      <c r="B13" s="1049" t="s">
        <v>31</v>
      </c>
      <c r="C13" s="1049" t="s">
        <v>32</v>
      </c>
      <c r="D13" s="1049" t="s">
        <v>33</v>
      </c>
      <c r="E13" s="1049"/>
      <c r="F13" s="1049" t="s">
        <v>167</v>
      </c>
      <c r="G13" s="1049" t="s">
        <v>35</v>
      </c>
      <c r="H13" s="1049" t="s">
        <v>11</v>
      </c>
      <c r="I13" s="1049" t="s">
        <v>13</v>
      </c>
      <c r="J13" s="1049" t="s">
        <v>168</v>
      </c>
      <c r="K13" s="1049"/>
    </row>
    <row r="14" ht="27" customHeight="1" spans="1:11">
      <c r="A14" s="1057"/>
      <c r="B14" s="1068" t="s">
        <v>169</v>
      </c>
      <c r="C14" s="1051" t="s">
        <v>48</v>
      </c>
      <c r="D14" s="1081" t="s">
        <v>170</v>
      </c>
      <c r="E14" s="1081"/>
      <c r="F14" s="1082" t="s">
        <v>171</v>
      </c>
      <c r="G14" s="1082">
        <v>1</v>
      </c>
      <c r="H14" s="1082">
        <v>20</v>
      </c>
      <c r="I14" s="1082">
        <v>20</v>
      </c>
      <c r="J14" s="1051"/>
      <c r="K14" s="1051"/>
    </row>
    <row r="15" ht="15" customHeight="1" spans="1:11">
      <c r="A15" s="1057"/>
      <c r="B15" s="1067"/>
      <c r="C15" s="1051"/>
      <c r="D15" s="1081" t="s">
        <v>204</v>
      </c>
      <c r="E15" s="1081"/>
      <c r="F15" s="1082" t="s">
        <v>189</v>
      </c>
      <c r="G15" s="1082">
        <v>51</v>
      </c>
      <c r="H15" s="1082">
        <v>10</v>
      </c>
      <c r="I15" s="1082">
        <v>10</v>
      </c>
      <c r="J15" s="1051"/>
      <c r="K15" s="1051"/>
    </row>
    <row r="16" ht="25" customHeight="1" spans="1:11">
      <c r="A16" s="1057"/>
      <c r="B16" s="1067"/>
      <c r="C16" s="1051"/>
      <c r="D16" s="1081" t="s">
        <v>205</v>
      </c>
      <c r="E16" s="1081"/>
      <c r="F16" s="1082" t="s">
        <v>176</v>
      </c>
      <c r="G16" s="1083" t="s">
        <v>206</v>
      </c>
      <c r="H16" s="1082"/>
      <c r="I16" s="1082" t="s">
        <v>207</v>
      </c>
      <c r="J16" s="1051"/>
      <c r="K16" s="1051"/>
    </row>
    <row r="17" ht="30" customHeight="1" spans="1:11">
      <c r="A17" s="1057"/>
      <c r="B17" s="1067"/>
      <c r="C17" s="1051"/>
      <c r="D17" s="1081" t="s">
        <v>208</v>
      </c>
      <c r="E17" s="1081"/>
      <c r="F17" s="1082" t="s">
        <v>121</v>
      </c>
      <c r="G17" s="1083" t="s">
        <v>206</v>
      </c>
      <c r="H17" s="1082">
        <v>10</v>
      </c>
      <c r="I17" s="1082">
        <v>9</v>
      </c>
      <c r="J17" s="1051"/>
      <c r="K17" s="1051"/>
    </row>
    <row r="18" ht="15" customHeight="1" spans="1:11">
      <c r="A18" s="1057"/>
      <c r="B18" s="1067"/>
      <c r="C18" s="1051"/>
      <c r="D18" s="1084" t="s">
        <v>209</v>
      </c>
      <c r="E18" s="1084"/>
      <c r="F18" s="1085"/>
      <c r="G18" s="1085"/>
      <c r="H18" s="1085"/>
      <c r="I18" s="1085"/>
      <c r="J18" s="1051"/>
      <c r="K18" s="1051"/>
    </row>
    <row r="19" ht="15" customHeight="1" spans="1:11">
      <c r="A19" s="1057"/>
      <c r="B19" s="1067"/>
      <c r="C19" s="1051" t="s">
        <v>55</v>
      </c>
      <c r="D19" s="1062"/>
      <c r="E19" s="1062"/>
      <c r="F19" s="1051"/>
      <c r="G19" s="1051"/>
      <c r="H19" s="1051"/>
      <c r="I19" s="1051"/>
      <c r="J19" s="1051"/>
      <c r="K19" s="1051"/>
    </row>
    <row r="20" ht="15" customHeight="1" spans="1:11">
      <c r="A20" s="1057"/>
      <c r="B20" s="1067"/>
      <c r="C20" s="1051"/>
      <c r="D20" s="1062"/>
      <c r="E20" s="1062"/>
      <c r="F20" s="1051"/>
      <c r="G20" s="1051"/>
      <c r="H20" s="1051"/>
      <c r="I20" s="1051"/>
      <c r="J20" s="1051"/>
      <c r="K20" s="1051"/>
    </row>
    <row r="21" ht="15" customHeight="1" spans="1:11">
      <c r="A21" s="1057"/>
      <c r="B21" s="1067"/>
      <c r="C21" s="1051"/>
      <c r="D21" s="1062"/>
      <c r="E21" s="1062"/>
      <c r="F21" s="1051"/>
      <c r="G21" s="1051"/>
      <c r="H21" s="1051"/>
      <c r="I21" s="1051"/>
      <c r="J21" s="1051"/>
      <c r="K21" s="1051"/>
    </row>
    <row r="22" ht="15" customHeight="1" spans="1:11">
      <c r="A22" s="1057"/>
      <c r="B22" s="1067"/>
      <c r="C22" s="1051" t="s">
        <v>61</v>
      </c>
      <c r="D22" s="1062"/>
      <c r="E22" s="1062"/>
      <c r="F22" s="1051"/>
      <c r="G22" s="1051"/>
      <c r="H22" s="1051"/>
      <c r="I22" s="1051"/>
      <c r="J22" s="1051"/>
      <c r="K22" s="1051"/>
    </row>
    <row r="23" ht="15" customHeight="1" spans="1:11">
      <c r="A23" s="1057"/>
      <c r="B23" s="1067"/>
      <c r="C23" s="1051"/>
      <c r="D23" s="1062"/>
      <c r="E23" s="1062"/>
      <c r="F23" s="1051"/>
      <c r="G23" s="1051"/>
      <c r="H23" s="1051"/>
      <c r="I23" s="1051"/>
      <c r="J23" s="1051"/>
      <c r="K23" s="1051"/>
    </row>
    <row r="24" ht="15" customHeight="1" spans="1:11">
      <c r="A24" s="1057"/>
      <c r="B24" s="1069"/>
      <c r="C24" s="1051"/>
      <c r="D24" s="1062"/>
      <c r="E24" s="1062"/>
      <c r="F24" s="1051"/>
      <c r="G24" s="1051"/>
      <c r="H24" s="1051"/>
      <c r="I24" s="1051"/>
      <c r="J24" s="1051"/>
      <c r="K24" s="1051"/>
    </row>
    <row r="25" ht="15" customHeight="1" spans="1:11">
      <c r="A25" s="1057"/>
      <c r="B25" s="1068" t="s">
        <v>179</v>
      </c>
      <c r="C25" s="1051" t="s">
        <v>180</v>
      </c>
      <c r="D25" s="1062"/>
      <c r="E25" s="1062"/>
      <c r="F25" s="1051"/>
      <c r="G25" s="1051"/>
      <c r="H25" s="1051"/>
      <c r="I25" s="1051"/>
      <c r="J25" s="1051"/>
      <c r="K25" s="1051"/>
    </row>
    <row r="26" ht="15" customHeight="1" spans="1:11">
      <c r="A26" s="1057"/>
      <c r="B26" s="1067"/>
      <c r="C26" s="1051" t="s">
        <v>183</v>
      </c>
      <c r="D26" s="1062"/>
      <c r="E26" s="1062"/>
      <c r="F26" s="1051"/>
      <c r="G26" s="1051"/>
      <c r="H26" s="1051"/>
      <c r="I26" s="1051"/>
      <c r="J26" s="1051"/>
      <c r="K26" s="1051"/>
    </row>
    <row r="27" ht="15" customHeight="1" spans="1:11">
      <c r="A27" s="1057"/>
      <c r="B27" s="1069"/>
      <c r="C27" s="1051" t="s">
        <v>40</v>
      </c>
      <c r="D27" s="1062"/>
      <c r="E27" s="1062"/>
      <c r="F27" s="1051"/>
      <c r="G27" s="1051"/>
      <c r="H27" s="1051"/>
      <c r="I27" s="1051"/>
      <c r="J27" s="1051"/>
      <c r="K27" s="1051"/>
    </row>
    <row r="28" ht="15" customHeight="1" spans="1:11">
      <c r="A28" s="1057"/>
      <c r="B28" s="1049" t="s">
        <v>186</v>
      </c>
      <c r="C28" s="1051" t="s">
        <v>65</v>
      </c>
      <c r="D28" s="1062"/>
      <c r="E28" s="1062"/>
      <c r="F28" s="1051"/>
      <c r="G28" s="1051"/>
      <c r="H28" s="1051"/>
      <c r="I28" s="1051"/>
      <c r="J28" s="1051"/>
      <c r="K28" s="1051"/>
    </row>
    <row r="29" ht="15" customHeight="1" spans="1:11">
      <c r="A29" s="1057"/>
      <c r="B29" s="1049"/>
      <c r="C29" s="1051"/>
      <c r="D29" s="1062"/>
      <c r="E29" s="1062"/>
      <c r="F29" s="1051"/>
      <c r="G29" s="1051"/>
      <c r="H29" s="1051"/>
      <c r="I29" s="1051"/>
      <c r="J29" s="1051"/>
      <c r="K29" s="1051"/>
    </row>
    <row r="30" ht="15" customHeight="1" spans="1:11">
      <c r="A30" s="1057"/>
      <c r="B30" s="1049"/>
      <c r="C30" s="1051"/>
      <c r="D30" s="1062"/>
      <c r="E30" s="1062"/>
      <c r="F30" s="1051"/>
      <c r="G30" s="1051"/>
      <c r="H30" s="1051"/>
      <c r="I30" s="1051"/>
      <c r="J30" s="1051"/>
      <c r="K30" s="1051"/>
    </row>
    <row r="31" ht="15" customHeight="1" spans="1:11">
      <c r="A31" s="1057"/>
      <c r="B31" s="1049"/>
      <c r="C31" s="1051" t="s">
        <v>70</v>
      </c>
      <c r="D31" s="1062"/>
      <c r="E31" s="1062"/>
      <c r="F31" s="1051"/>
      <c r="G31" s="1051"/>
      <c r="H31" s="1051"/>
      <c r="I31" s="1051"/>
      <c r="J31" s="1051"/>
      <c r="K31" s="1051"/>
    </row>
    <row r="32" ht="15" customHeight="1" spans="1:11">
      <c r="A32" s="1057"/>
      <c r="B32" s="1049"/>
      <c r="C32" s="1051"/>
      <c r="D32" s="1062"/>
      <c r="E32" s="1062"/>
      <c r="F32" s="1051"/>
      <c r="G32" s="1051"/>
      <c r="H32" s="1051"/>
      <c r="I32" s="1051"/>
      <c r="J32" s="1051"/>
      <c r="K32" s="1051"/>
    </row>
    <row r="33" ht="15" customHeight="1" spans="1:11">
      <c r="A33" s="1057"/>
      <c r="B33" s="1049"/>
      <c r="C33" s="1051"/>
      <c r="D33" s="1062"/>
      <c r="E33" s="1062"/>
      <c r="F33" s="1051"/>
      <c r="G33" s="1051"/>
      <c r="H33" s="1051"/>
      <c r="I33" s="1051"/>
      <c r="J33" s="1051"/>
      <c r="K33" s="1051"/>
    </row>
    <row r="34" ht="15" customHeight="1" spans="1:11">
      <c r="A34" s="1057"/>
      <c r="B34" s="1049"/>
      <c r="C34" s="1051" t="s">
        <v>73</v>
      </c>
      <c r="D34" s="1062"/>
      <c r="E34" s="1062"/>
      <c r="F34" s="1051"/>
      <c r="G34" s="1051"/>
      <c r="H34" s="1051"/>
      <c r="I34" s="1051"/>
      <c r="J34" s="1051"/>
      <c r="K34" s="1051"/>
    </row>
    <row r="35" ht="15" customHeight="1" spans="1:11">
      <c r="A35" s="1057"/>
      <c r="B35" s="1049"/>
      <c r="C35" s="1051"/>
      <c r="D35" s="1062"/>
      <c r="E35" s="1062"/>
      <c r="F35" s="1051"/>
      <c r="G35" s="1051"/>
      <c r="H35" s="1051"/>
      <c r="I35" s="1051"/>
      <c r="J35" s="1051"/>
      <c r="K35" s="1051"/>
    </row>
    <row r="36" ht="15" customHeight="1" spans="1:11">
      <c r="A36" s="1057"/>
      <c r="B36" s="1049"/>
      <c r="C36" s="1051"/>
      <c r="D36" s="1062"/>
      <c r="E36" s="1062"/>
      <c r="F36" s="1051"/>
      <c r="G36" s="1051"/>
      <c r="H36" s="1051"/>
      <c r="I36" s="1051"/>
      <c r="J36" s="1051"/>
      <c r="K36" s="1051"/>
    </row>
    <row r="37" ht="15" customHeight="1" spans="1:11">
      <c r="A37" s="1057"/>
      <c r="B37" s="1049"/>
      <c r="C37" s="1051" t="s">
        <v>192</v>
      </c>
      <c r="D37" s="1062"/>
      <c r="E37" s="1062"/>
      <c r="F37" s="1051"/>
      <c r="G37" s="1051"/>
      <c r="H37" s="1051"/>
      <c r="I37" s="1051"/>
      <c r="J37" s="1051"/>
      <c r="K37" s="1051"/>
    </row>
    <row r="38" ht="15" customHeight="1" spans="1:11">
      <c r="A38" s="1057"/>
      <c r="B38" s="1049"/>
      <c r="C38" s="1051"/>
      <c r="D38" s="1062"/>
      <c r="E38" s="1062"/>
      <c r="F38" s="1051"/>
      <c r="G38" s="1051"/>
      <c r="H38" s="1051"/>
      <c r="I38" s="1051"/>
      <c r="J38" s="1051"/>
      <c r="K38" s="1051"/>
    </row>
    <row r="39" ht="15" customHeight="1" spans="1:11">
      <c r="A39" s="1057"/>
      <c r="B39" s="1049"/>
      <c r="C39" s="1051"/>
      <c r="D39" s="1062"/>
      <c r="E39" s="1062"/>
      <c r="F39" s="1051"/>
      <c r="G39" s="1051"/>
      <c r="H39" s="1051"/>
      <c r="I39" s="1051"/>
      <c r="J39" s="1051"/>
      <c r="K39" s="1051"/>
    </row>
    <row r="40" ht="15" customHeight="1" spans="1:11">
      <c r="A40" s="1057"/>
      <c r="B40" s="1049" t="s">
        <v>194</v>
      </c>
      <c r="C40" s="1051" t="s">
        <v>79</v>
      </c>
      <c r="D40" s="1062"/>
      <c r="E40" s="1062"/>
      <c r="F40" s="1051"/>
      <c r="G40" s="1051"/>
      <c r="H40" s="1051"/>
      <c r="I40" s="1051"/>
      <c r="J40" s="1051"/>
      <c r="K40" s="1051"/>
    </row>
    <row r="41" ht="15" customHeight="1" spans="1:11">
      <c r="A41" s="1057"/>
      <c r="B41" s="1049"/>
      <c r="C41" s="1051"/>
      <c r="D41" s="1062"/>
      <c r="E41" s="1062"/>
      <c r="F41" s="1051"/>
      <c r="G41" s="1051"/>
      <c r="H41" s="1051"/>
      <c r="I41" s="1051"/>
      <c r="J41" s="1051"/>
      <c r="K41" s="1051"/>
    </row>
    <row r="42" ht="15" customHeight="1" spans="1:11">
      <c r="A42" s="1057"/>
      <c r="B42" s="1049"/>
      <c r="C42" s="1051"/>
      <c r="D42" s="1062"/>
      <c r="E42" s="1062"/>
      <c r="F42" s="1051"/>
      <c r="G42" s="1051"/>
      <c r="H42" s="1051"/>
      <c r="I42" s="1051"/>
      <c r="J42" s="1051"/>
      <c r="K42" s="1051"/>
    </row>
    <row r="43" ht="15" customHeight="1" spans="1:11">
      <c r="A43" s="1071" t="s">
        <v>84</v>
      </c>
      <c r="B43" s="1071"/>
      <c r="C43" s="1071"/>
      <c r="D43" s="1071"/>
      <c r="E43" s="1071"/>
      <c r="F43" s="1071"/>
      <c r="G43" s="1071"/>
      <c r="H43" s="1071">
        <f>SUM(H14:H42)+I6</f>
        <v>50</v>
      </c>
      <c r="I43" s="1071" t="e">
        <f>SUM(I14:I42)+K6</f>
        <v>#DIV/0!</v>
      </c>
      <c r="J43" s="1072"/>
      <c r="K43" s="1072"/>
    </row>
    <row r="44" spans="1:11">
      <c r="A44" s="1073" t="s">
        <v>198</v>
      </c>
      <c r="B44" s="1074" t="s">
        <v>199</v>
      </c>
      <c r="C44" s="1075"/>
      <c r="D44" s="1076"/>
      <c r="E44" s="1076"/>
      <c r="F44" s="1076"/>
      <c r="G44" s="1076"/>
      <c r="H44" s="1076"/>
      <c r="I44" s="1076"/>
      <c r="J44" s="1076"/>
      <c r="K44" s="1077"/>
    </row>
    <row r="45" ht="22" customHeight="1" spans="1:11">
      <c r="A45" s="1078" t="s">
        <v>200</v>
      </c>
      <c r="B45" s="1078"/>
      <c r="C45" s="1079"/>
      <c r="D45" s="1078"/>
      <c r="E45" s="1078"/>
      <c r="F45" s="1078"/>
      <c r="G45" s="1078"/>
      <c r="H45" s="1078"/>
      <c r="I45" s="1078"/>
      <c r="J45" s="1078"/>
      <c r="K45" s="1078"/>
    </row>
    <row r="46" ht="51" customHeight="1" spans="1:11">
      <c r="A46" s="1078" t="s">
        <v>201</v>
      </c>
      <c r="B46" s="1078"/>
      <c r="C46" s="1079"/>
      <c r="D46" s="1078"/>
      <c r="E46" s="1078"/>
      <c r="F46" s="1078"/>
      <c r="G46" s="1078"/>
      <c r="H46" s="1078"/>
      <c r="I46" s="1078"/>
      <c r="J46" s="1078"/>
      <c r="K46" s="1078"/>
    </row>
  </sheetData>
  <mergeCells count="108">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D31:E31"/>
    <mergeCell ref="J31:K31"/>
    <mergeCell ref="D32:E32"/>
    <mergeCell ref="J32:K32"/>
    <mergeCell ref="D33:E33"/>
    <mergeCell ref="J33:K33"/>
    <mergeCell ref="D34:E34"/>
    <mergeCell ref="J34:K34"/>
    <mergeCell ref="D35:E35"/>
    <mergeCell ref="J35:K35"/>
    <mergeCell ref="D36:E36"/>
    <mergeCell ref="J36:K36"/>
    <mergeCell ref="D37:E37"/>
    <mergeCell ref="J37:K37"/>
    <mergeCell ref="D38:E38"/>
    <mergeCell ref="J38:K38"/>
    <mergeCell ref="D39:E39"/>
    <mergeCell ref="J39:K39"/>
    <mergeCell ref="D40:E40"/>
    <mergeCell ref="J40:K40"/>
    <mergeCell ref="D41:E41"/>
    <mergeCell ref="J41:K41"/>
    <mergeCell ref="D42:E42"/>
    <mergeCell ref="J42:K42"/>
    <mergeCell ref="A43:G43"/>
    <mergeCell ref="J43:K43"/>
    <mergeCell ref="B44:K44"/>
    <mergeCell ref="A45:K45"/>
    <mergeCell ref="A46:K46"/>
    <mergeCell ref="A11:A12"/>
    <mergeCell ref="A13:A42"/>
    <mergeCell ref="B14:B24"/>
    <mergeCell ref="B25:B27"/>
    <mergeCell ref="B28:B39"/>
    <mergeCell ref="B40:B42"/>
    <mergeCell ref="C14:C18"/>
    <mergeCell ref="C19:C21"/>
    <mergeCell ref="C22:C24"/>
    <mergeCell ref="C28:C30"/>
    <mergeCell ref="C31:C33"/>
    <mergeCell ref="C34:C36"/>
    <mergeCell ref="C37:C39"/>
    <mergeCell ref="C40:C42"/>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80</vt:i4>
      </vt:variant>
    </vt:vector>
  </HeadingPairs>
  <TitlesOfParts>
    <vt:vector size="80" baseType="lpstr">
      <vt:lpstr>2025年省级财政耕地建设与利用资金</vt:lpstr>
      <vt:lpstr>山丹县2025年省级财政农业生态环境保护项目</vt:lpstr>
      <vt:lpstr>2025年农村绿色低碳村庄示范项目  </vt:lpstr>
      <vt:lpstr>2025年农村绿色低碳村庄示范项目对市县转移支付绩效自评表</vt:lpstr>
      <vt:lpstr>2025年省级农产品质量安全监管资金</vt:lpstr>
      <vt:lpstr>现代寒旱特色农业马铃薯产业技术体系项目</vt:lpstr>
      <vt:lpstr>示范中心围墙大门工程款</vt:lpstr>
      <vt:lpstr>2025年现代设施农业建设奖补项目    （对市县转移支付）绩</vt:lpstr>
      <vt:lpstr>2025年农村绿色低碳村庄示范项目对市县转移支付绩效</vt:lpstr>
      <vt:lpstr>2025年乡村建设重点村补助资金项目（东乐镇山羊堡村）</vt:lpstr>
      <vt:lpstr>山丹县小麦“一喷三防”项目绩效自评表</vt:lpstr>
      <vt:lpstr>2025年基层农技推广体系改革与建设项目</vt:lpstr>
      <vt:lpstr>2025年山丹县油菜扩种项目 </vt:lpstr>
      <vt:lpstr>2025年度中央产油大县奖励资金绩效目标自评表</vt:lpstr>
      <vt:lpstr>高素质农民培育</vt:lpstr>
      <vt:lpstr>油菜试验</vt:lpstr>
      <vt:lpstr>中央财政耕地建设与利用资金（耕地轮作试点）</vt:lpstr>
      <vt:lpstr>2024年养殖环节病死猪无害化处理项目</vt:lpstr>
      <vt:lpstr>山丹县2024年中央财政农业生产救灾资金项目</vt:lpstr>
      <vt:lpstr>山丹县2024年中央财政农业生产救灾资金</vt:lpstr>
      <vt:lpstr>山丹县2025年粮油规模种植主体单产提升行动项目85万</vt:lpstr>
      <vt:lpstr>山丹县2025年粮油规模种植主体单产提升行动项目162万</vt:lpstr>
      <vt:lpstr>山丹县马铃薯优势特色产业第一次续建项目</vt:lpstr>
      <vt:lpstr>山丹县国家区域性马铃薯良种繁育基地建设项目</vt:lpstr>
      <vt:lpstr>2025年政策性农业保险</vt:lpstr>
      <vt:lpstr>2025年脱贫村驻村帮扶工作队经费和县直单位驻村干部补助资金</vt:lpstr>
      <vt:lpstr>部门（单位）整体绩效目标申报表</vt:lpstr>
      <vt:lpstr>山丹县2025年度财政衔接推进乡村振兴补助资金项目绩效评价评分</vt:lpstr>
      <vt:lpstr>2025年常规产粮大县奖励资金及制种大县奖励资金项目</vt:lpstr>
      <vt:lpstr>2025年畜禽水产品质量安全监督抽检项目</vt:lpstr>
      <vt:lpstr>2025年度省级财政农业防灾减灾和 水利救灾资金（动物强制扑</vt:lpstr>
      <vt:lpstr>2025年度中央财政农业防灾减灾和 水利救灾资金（动物强制扑</vt:lpstr>
      <vt:lpstr>2024年度服务保障县域经济高质量发展先进集体补助资金（示范中</vt:lpstr>
      <vt:lpstr>2025年农村村级共管共享公益性岗位人员报酬及管护基金项目</vt:lpstr>
      <vt:lpstr>2025年中央财政农业防灾减灾和水利救灾资金（动物防疫补助）布</vt:lpstr>
      <vt:lpstr>2025年中央财政农业防灾减灾资金和水利救灾资金（动物防疫补助</vt:lpstr>
      <vt:lpstr>2025年全省“先打后补”补助经费项目</vt:lpstr>
      <vt:lpstr>2025年度山丹县病死畜禽无害化处理项目绩效自评表</vt:lpstr>
      <vt:lpstr>2025年山丹县农业新型经营主体能力提升奶农家庭农场（合作社）</vt:lpstr>
      <vt:lpstr>2025年度省级财政农业防灾减灾和 水利救灾资金（动 </vt:lpstr>
      <vt:lpstr>2025年度省级财政农业防灾减灾和 水利救灾资金（基层动物防</vt:lpstr>
      <vt:lpstr>2025年度省级财政农业防灾减灾和水利救灾资金 （动 </vt:lpstr>
      <vt:lpstr>病死猪无害化处理项目</vt:lpstr>
      <vt:lpstr>省对市县转移支付绩效自评表（19795万元）</vt:lpstr>
      <vt:lpstr>2025省级财政资金（农机购置与应用补贴项目 ）</vt:lpstr>
      <vt:lpstr>评价激励资金5000万元</vt:lpstr>
      <vt:lpstr>2025年度省级财政农村土地经营权流转以奖代补项目</vt:lpstr>
      <vt:lpstr>2025年基层动物防疫人员（实施强制免疫注射）补助经费项目</vt:lpstr>
      <vt:lpstr>2025中央财政二轮延包试点项目绩效自评表</vt:lpstr>
      <vt:lpstr>中央财政耕地建设与利用资金（高标准农田建设项目</vt:lpstr>
      <vt:lpstr>中央财政资金（老旧农业机械报废更新 ）</vt:lpstr>
      <vt:lpstr>中央财政资金（农机购置与应用补贴项目 ）</vt:lpstr>
      <vt:lpstr>山丹县原生态富硒农产品开发研究及人才培养项目</vt:lpstr>
      <vt:lpstr>山丹县2025年粮油规模种植主体单产提升行动项目</vt:lpstr>
      <vt:lpstr>山丹县富硒土地认定项目162万</vt:lpstr>
      <vt:lpstr>富硒认证（第一次）</vt:lpstr>
      <vt:lpstr>富硒认证（第二次）</vt:lpstr>
      <vt:lpstr>耕地建设与利用资金（2025年耕地地力保护补贴资金项目</vt:lpstr>
      <vt:lpstr>基础设施维护费</vt:lpstr>
      <vt:lpstr>检疫监督及调运监管经费项目</vt:lpstr>
      <vt:lpstr>山丹县2025年粮改饲项目</vt:lpstr>
      <vt:lpstr>山丹县2025年粮油规模种植主体单产提升行动项</vt:lpstr>
      <vt:lpstr>山丹县2025年粮油规模种植主体单产提升行动项目2</vt:lpstr>
      <vt:lpstr>2025年中央财政农业经营主体能力提升资金</vt:lpstr>
      <vt:lpstr>2025年农业生产社会化服务项目绩效自评表</vt:lpstr>
      <vt:lpstr>2025年山丹县草原畜牧业转型升级项目</vt:lpstr>
      <vt:lpstr>山丹县2025年农村厕所革命项目</vt:lpstr>
      <vt:lpstr>山丹县畜产品质量安全检测实验室人 培养项目</vt:lpstr>
      <vt:lpstr>部门整体支出绩效自评表</vt:lpstr>
      <vt:lpstr>2025年山丹县畜牧良种补贴项目绩效自评表</vt:lpstr>
      <vt:lpstr>2025年甘肃省山丹县畜禽粪污资源化利用整县推进项目</vt:lpstr>
      <vt:lpstr>山丹县地膜科学使用回收项目</vt:lpstr>
      <vt:lpstr>山丹县第三次全国土壤普查项目</vt:lpstr>
      <vt:lpstr>2025年草原生态保护补助奖励政策项目</vt:lpstr>
      <vt:lpstr>2025年山丹县废旧农膜回收利用和整治工作专项资金</vt:lpstr>
      <vt:lpstr>山丹县耕地轮作试点项目</vt:lpstr>
      <vt:lpstr>山丹县耕地轮作试点项目1</vt:lpstr>
      <vt:lpstr>山丹县原生态富硒农产品价值实现试点项目自评表</vt:lpstr>
      <vt:lpstr>山丹县“十五五”硒产业发展规划及山丹县硒产业发展三年行动方案编</vt:lpstr>
      <vt:lpstr>富有机硒西兰花栽培关键技术研究及营养评价与认证推广项目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我的小宝贝儿</cp:lastModifiedBy>
  <dcterms:created xsi:type="dcterms:W3CDTF">2022-04-12T07:19:00Z</dcterms:created>
  <dcterms:modified xsi:type="dcterms:W3CDTF">2026-09-02T03:09:19Z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D17EDD449D2C45D69B765356F7FC1F7A_13</vt:lpwstr>
  </property>
  <property fmtid="{D5CDD505-2E9C-101B-9397-08002B2CF9AE}" pid="3" name="KSOProductBuildVer">
    <vt:lpwstr>2052-12.1.0.28505</vt:lpwstr>
  </property>
  <property fmtid="{D5CDD505-2E9C-101B-9397-08002B2CF9AE}" pid="4" name="commondata">
    <vt:lpwstr>eyJoZGlkIjoiNzkwYzg0MjdjNDBhZWFlM2U1ZTE5YTNiODA4ZDI0MGUifQ==</vt:lpwstr>
  </property>
  <property fmtid="{D5CDD505-2E9C-101B-9397-08002B2CF9AE}" pid="5" name="CalculationRule">
    <vt:i4>0</vt:i4>
  </property>
</Properties>
</file>