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刘海龙\市级资金项目计划批复\"/>
    </mc:Choice>
  </mc:AlternateContent>
  <bookViews>
    <workbookView windowWidth="24000" windowHeight="9675"/>
  </bookViews>
  <sheets>
    <sheet name="8.17" sheetId="9" r:id="rId1"/>
  </sheets>
  <definedNames>
    <definedName name="_xlnm._FilterDatabase" localSheetId="0" hidden="1">'8.17'!$A$5:$AI$10</definedName>
    <definedName name="_xlnm.Print_Area" localSheetId="0">'8.17'!$A$1:$W$10</definedName>
    <definedName name="_xlnm.Print_Titles" localSheetId="0">'8.17'!$3:$5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<sst xmlns="http://schemas.openxmlformats.org/spreadsheetml/2006/main" count="63" uniqueCount="58">
  <si>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附件</t>
  </si>
  <si>
    <t>山丹县2026年市级常态化帮扶资金项目计划表</t>
  </si>
  <si>
    <t>序号</t>
  </si>
  <si>
    <t>项目名称</t>
  </si>
  <si>
    <t>建设性质（新建/续建）</t>
  </si>
  <si>
    <t>建设起止年限</t>
  </si>
  <si>
    <t>建设地点</t>
  </si>
  <si>
    <t>建设内容与规模</t>
  </si>
  <si>
    <t>总投资
估算
（万元）</t>
  </si>
  <si>
    <t>常态化帮扶资金（万元）</t>
  </si>
  <si>
    <t>资金来源</t>
  </si>
  <si>
    <t>绩效目标</t>
  </si>
  <si>
    <t>项目
实施
单位</t>
  </si>
  <si>
    <t>项目
主管
单位</t>
  </si>
  <si>
    <t>责任
股室
（中心）</t>
  </si>
  <si>
    <t>项目效益情况</t>
  </si>
  <si>
    <t>利益联结机制
（联农带农机制）</t>
  </si>
  <si>
    <t>受益村数
（个）</t>
  </si>
  <si>
    <t>受益户数
（万户）</t>
  </si>
  <si>
    <t>受益人数
（万人）</t>
  </si>
  <si>
    <t>市级资金
（万元）</t>
  </si>
  <si>
    <t>其他资金
（万元）</t>
  </si>
  <si>
    <t>脱贫村</t>
  </si>
  <si>
    <t>其他村</t>
  </si>
  <si>
    <t>小计</t>
  </si>
  <si>
    <t>脱贫户（含监测对象）</t>
  </si>
  <si>
    <t>其他
农户</t>
  </si>
  <si>
    <t>脱贫人口数（含监测对象）</t>
  </si>
  <si>
    <t>其他
人口数</t>
  </si>
  <si>
    <t>合计</t>
  </si>
  <si>
    <t>一</t>
  </si>
  <si>
    <t>产业发展</t>
  </si>
  <si>
    <t>山丹县老军乡食用菌大棚基地改造提升项目</t>
  </si>
  <si>
    <t>改建</t>
  </si>
  <si>
    <t>2026年
4月—12月</t>
  </si>
  <si>
    <t>老军乡
硖口村</t>
  </si>
  <si>
    <t>项目总投资234万元，其中投入常态化帮扶资金70万元，更换棚土1000立方米，更换棚膜及保温棉5000平方米，新建大棚2座，维修冷库4座，架设电线1000米，铺设管道1000米，维修大棚50座。企业自筹164万元，改造生活区1000平方米，搭建园区钢架大门1座，搭建彩板墙500米，购买叉车1台，维修菌棒装袋设备1台、维修香菇菌棒设备1台、维修1吨灭菌蒸汽锅炉2台，改造提升办公用房1400平方米，架设宣传栏15个，及配备其他附属设施。</t>
  </si>
  <si>
    <t>项目实施过程中，可为周边群众提供不少于5人的务工就业岗位。建成后可吸纳周边群众不少于10人务工就业，提供临时务工岗位10个，切实增加群众务工收入。通过企业租赁经营，增加村集体收入。项目建成后，形成的资产归硖口村村集体所有，由企业租赁经营。</t>
  </si>
  <si>
    <t xml:space="preserve">吸纳就业
技术服务
</t>
  </si>
  <si>
    <t>老军乡人民政府</t>
  </si>
  <si>
    <t>县农业
农村局</t>
  </si>
  <si>
    <t>经作中心</t>
  </si>
  <si>
    <t>山丹县陈户镇寺沟村高原夏菜产业基地改造提升建设项目</t>
  </si>
  <si>
    <t>物流园区</t>
  </si>
  <si>
    <t>对物流园区高原夏菜产业基地的1间冷库（库容2520m³）进行改造提升，配套冷库制冷设备1套，聚氨酯喷涂保温层180m³。</t>
  </si>
  <si>
    <t>项目建设过程中，吸纳劳动力10人就近务工。项目建成后，吸纳10人参与项目经营管理，年带动周边群众10人以上就近务工。与西兰花种植散户签订产品代销合同，可提高村集体经济收入。项目建成后,形成的资产归寺沟村村集体所有，由村集体出租经营。</t>
  </si>
  <si>
    <t>吸纳就业
技术服务
订单生产</t>
  </si>
  <si>
    <t>陈户镇人民政府</t>
  </si>
  <si>
    <t>种植业股</t>
  </si>
  <si>
    <t>山丹县李桥乡黄参加工厂冷藏库建设项目</t>
  </si>
  <si>
    <t>新建</t>
  </si>
  <si>
    <t>2026年
4月-12月</t>
  </si>
  <si>
    <t>李桥乡
河湾村</t>
  </si>
  <si>
    <t>项目总投资234万元，投入常态化帮扶资金70万元，购置烘干设备和即时速冻设备各一套。企业自筹164万元，新建600m³冷藏库一座，并配套水电等基础设施。</t>
  </si>
  <si>
    <t>项目建成后，带动仓储、加工、运输等岗位就业，稳定农户种植收益。项目建成后，形成的资产归村集体所有，由企业租赁经营。</t>
  </si>
  <si>
    <t>吸纳就业</t>
  </si>
  <si>
    <t>李桥乡人民政府</t>
  </si>
  <si>
    <t>经营指导站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</si>
</sst>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name val="等线"/>
      <charset val="134"/>
    </font>
    <font>
      <b/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4"/>
      <name val="黑体"/>
      <charset val="134"/>
    </font>
    <font>
      <sz val="28"/>
      <name val="方正小标宋简体"/>
      <charset val="134"/>
    </font>
    <font>
      <sz val="28"/>
      <name val="Times New Roman"/>
      <charset val="134"/>
    </font>
    <font>
      <sz val="16"/>
      <name val="黑体"/>
      <charset val="134"/>
    </font>
    <font>
      <sz val="14"/>
      <name val="国标黑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justify" vertical="center"/>
    </xf>
    <xf numFmtId="0" fontId="3" fillId="0" borderId="1" xfId="0" applyFont="1" applyFill="1" applyBorder="1" applyAlignment="1" applyProtection="1">
      <alignment horizontal="justify" vertical="center"/>
    </xf>
    <xf numFmtId="0" fontId="3" fillId="0" borderId="8" xfId="0" applyFont="1" applyFill="1" applyBorder="1" applyAlignment="1" applyProtection="1">
      <alignment horizontal="justify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0"/>
  <sheetViews>
    <sheetView tabSelected="1" zoomScale="115" zoomScaleNormal="115" workbookViewId="0">
      <pane ySplit="5" topLeftCell="A8" activePane="bottomLeft" state="frozen"/>
      <selection/>
      <selection pane="bottomLeft" activeCell="K8" sqref="K8"/>
    </sheetView>
  </sheetViews>
  <sheetFormatPr defaultColWidth="9" defaultRowHeight="15.6" customHeight="1"/>
  <cols>
    <col min="1" max="1" width="6.16666666666667" style="4" customWidth="1"/>
    <col min="2" max="2" width="16.1666666666667" style="5" customWidth="1"/>
    <col min="3" max="3" width="8.83333333333333" style="6" customWidth="1"/>
    <col min="4" max="4" width="10.1416666666667" style="6" customWidth="1"/>
    <col min="5" max="5" width="9.33333333333333" style="6" customWidth="1"/>
    <col min="6" max="6" width="33.6666666666667" style="5" customWidth="1"/>
    <col min="7" max="8" width="9.83333333333333" style="6" customWidth="1"/>
    <col min="9" max="9" width="10.3333333333333" style="6" customWidth="1"/>
    <col min="10" max="10" width="10.1666666666667" style="6" customWidth="1"/>
    <col min="11" max="11" width="34" style="5" customWidth="1"/>
    <col min="12" max="12" width="18.3333333333333" style="6" customWidth="1"/>
    <col min="13" max="13" width="9" style="7"/>
    <col min="14" max="14" width="8.83333333333333" style="1" customWidth="1"/>
    <col min="15" max="15" width="7.5" style="1" customWidth="1"/>
    <col min="16" max="16" width="9.16666666666667" style="1"/>
    <col min="17" max="17" width="10.3333333333333" style="1"/>
    <col min="18" max="18" width="8" style="1" customWidth="1"/>
    <col min="19" max="19" width="9.33333333333333" style="1" customWidth="1"/>
    <col min="20" max="20" width="10.5" style="6" customWidth="1"/>
    <col min="21" max="22" width="9.5" style="1" customWidth="1"/>
    <col min="23" max="23" width="9.66666666666667" style="1" customWidth="1"/>
    <col min="24" max="16384" width="9" style="7"/>
  </cols>
  <sheetData>
    <row r="1" s="1" customFormat="1" ht="25" customHeight="1" spans="1:2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ht="50" customHeight="1" spans="1:23">
      <c r="A2" s="9" t="s">
        <v>1</v>
      </c>
      <c r="B2" s="10"/>
      <c r="C2" s="11"/>
      <c r="D2" s="11"/>
      <c r="E2" s="11"/>
      <c r="F2" s="10"/>
      <c r="G2" s="11"/>
      <c r="H2" s="11"/>
      <c r="I2" s="11"/>
      <c r="J2" s="11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="2" customFormat="1" ht="33" customHeight="1" spans="1:23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4"/>
      <c r="K3" s="13" t="s">
        <v>11</v>
      </c>
      <c r="L3" s="13"/>
      <c r="M3" s="13"/>
      <c r="N3" s="13"/>
      <c r="O3" s="13"/>
      <c r="P3" s="13"/>
      <c r="Q3" s="13"/>
      <c r="R3" s="13"/>
      <c r="S3" s="13"/>
      <c r="T3" s="13"/>
      <c r="U3" s="15" t="s">
        <v>12</v>
      </c>
      <c r="V3" s="13" t="s">
        <v>13</v>
      </c>
      <c r="W3" s="13" t="s">
        <v>14</v>
      </c>
    </row>
    <row r="4" s="2" customFormat="1" ht="47" customHeight="1" spans="1:23">
      <c r="A4" s="12"/>
      <c r="B4" s="13"/>
      <c r="C4" s="13"/>
      <c r="D4" s="13"/>
      <c r="E4" s="13"/>
      <c r="F4" s="13"/>
      <c r="G4" s="13"/>
      <c r="H4" s="13"/>
      <c r="I4" s="14"/>
      <c r="J4" s="14"/>
      <c r="K4" s="13" t="s">
        <v>15</v>
      </c>
      <c r="L4" s="13" t="s">
        <v>16</v>
      </c>
      <c r="M4" s="13" t="s">
        <v>17</v>
      </c>
      <c r="N4" s="13"/>
      <c r="O4" s="13" t="s">
        <v>18</v>
      </c>
      <c r="P4" s="13"/>
      <c r="Q4" s="13"/>
      <c r="R4" s="13" t="s">
        <v>19</v>
      </c>
      <c r="S4" s="13"/>
      <c r="T4" s="13"/>
      <c r="U4" s="15"/>
      <c r="V4" s="13"/>
      <c r="W4" s="13"/>
    </row>
    <row r="5" s="2" customFormat="1" ht="65" customHeight="1" spans="1:23">
      <c r="A5" s="12"/>
      <c r="B5" s="13"/>
      <c r="C5" s="13"/>
      <c r="D5" s="13"/>
      <c r="E5" s="13"/>
      <c r="F5" s="13"/>
      <c r="G5" s="13"/>
      <c r="H5" s="13"/>
      <c r="I5" s="13" t="s">
        <v>20</v>
      </c>
      <c r="J5" s="13" t="s">
        <v>21</v>
      </c>
      <c r="K5" s="13"/>
      <c r="L5" s="13"/>
      <c r="M5" s="13" t="s">
        <v>22</v>
      </c>
      <c r="N5" s="13" t="s">
        <v>23</v>
      </c>
      <c r="O5" s="13" t="s">
        <v>24</v>
      </c>
      <c r="P5" s="13" t="s">
        <v>25</v>
      </c>
      <c r="Q5" s="13" t="s">
        <v>26</v>
      </c>
      <c r="R5" s="13" t="s">
        <v>24</v>
      </c>
      <c r="S5" s="13" t="s">
        <v>27</v>
      </c>
      <c r="T5" s="13" t="s">
        <v>28</v>
      </c>
      <c r="U5" s="16"/>
      <c r="V5" s="17"/>
      <c r="W5" s="17"/>
    </row>
    <row r="6" s="3" customFormat="1" ht="35" customHeight="1" spans="1:23">
      <c r="A6" s="12"/>
      <c r="B6" s="13" t="s">
        <v>29</v>
      </c>
      <c r="C6" s="13"/>
      <c r="D6" s="13"/>
      <c r="E6" s="13"/>
      <c r="F6" s="18"/>
      <c r="G6" s="19">
        <f>G7</f>
        <v>493</v>
      </c>
      <c r="H6" s="19">
        <f>H7</f>
        <v>165</v>
      </c>
      <c r="I6" s="19">
        <f>I7</f>
        <v>165</v>
      </c>
      <c r="J6" s="19">
        <f>J7</f>
        <v>328</v>
      </c>
      <c r="K6" s="18"/>
      <c r="L6" s="13"/>
      <c r="M6" s="13"/>
      <c r="N6" s="13"/>
      <c r="O6" s="13"/>
      <c r="P6" s="13"/>
      <c r="Q6" s="13"/>
      <c r="R6" s="13"/>
      <c r="S6" s="13"/>
      <c r="T6" s="13"/>
      <c r="U6" s="20"/>
      <c r="V6" s="21"/>
      <c r="W6" s="22"/>
    </row>
    <row r="7" s="3" customFormat="1" ht="40" customHeight="1" spans="1:23">
      <c r="A7" s="12" t="s">
        <v>30</v>
      </c>
      <c r="B7" s="18" t="s">
        <v>31</v>
      </c>
      <c r="C7" s="13"/>
      <c r="D7" s="13"/>
      <c r="E7" s="13"/>
      <c r="F7" s="18"/>
      <c r="G7" s="23">
        <f>SUM(G8:G10)</f>
        <v>493</v>
      </c>
      <c r="H7" s="23">
        <f>SUM(H8:H10)</f>
        <v>165</v>
      </c>
      <c r="I7" s="23">
        <f>SUM(I8:I10)</f>
        <v>165</v>
      </c>
      <c r="J7" s="23">
        <f>SUM(J8:J10)</f>
        <v>328</v>
      </c>
      <c r="K7" s="18"/>
      <c r="L7" s="13"/>
      <c r="M7" s="13"/>
      <c r="N7" s="13"/>
      <c r="O7" s="13"/>
      <c r="P7" s="13"/>
      <c r="Q7" s="13"/>
      <c r="R7" s="13"/>
      <c r="S7" s="13"/>
      <c r="T7" s="13"/>
      <c r="U7" s="24"/>
      <c r="V7" s="25"/>
      <c r="W7" s="26"/>
    </row>
    <row r="8" s="1" customFormat="1" ht="309" customHeight="1" spans="1:23">
      <c r="A8" s="27">
        <v>1</v>
      </c>
      <c r="B8" s="28" t="s">
        <v>32</v>
      </c>
      <c r="C8" s="29" t="s">
        <v>33</v>
      </c>
      <c r="D8" s="30" t="s">
        <v>34</v>
      </c>
      <c r="E8" s="30" t="s">
        <v>35</v>
      </c>
      <c r="F8" s="31" t="s">
        <v>36</v>
      </c>
      <c r="G8" s="32">
        <f>H8+J8</f>
        <v>234</v>
      </c>
      <c r="H8" s="32">
        <f>I8</f>
        <v>70</v>
      </c>
      <c r="I8" s="32">
        <v>70</v>
      </c>
      <c r="J8" s="33">
        <v>164</v>
      </c>
      <c r="K8" s="28" t="s">
        <v>37</v>
      </c>
      <c r="L8" s="30" t="s">
        <v>38</v>
      </c>
      <c r="M8" s="33">
        <v>13</v>
      </c>
      <c r="N8" s="33">
        <v>98</v>
      </c>
      <c r="O8" s="33">
        <v>0.1</v>
      </c>
      <c r="P8" s="33">
        <v>0.0125</v>
      </c>
      <c r="Q8" s="33">
        <v>0.0875</v>
      </c>
      <c r="R8" s="33">
        <v>0.15</v>
      </c>
      <c r="S8" s="33">
        <v>0.015</v>
      </c>
      <c r="T8" s="33">
        <v>0.135</v>
      </c>
      <c r="U8" s="34" t="s">
        <v>39</v>
      </c>
      <c r="V8" s="30" t="s">
        <v>40</v>
      </c>
      <c r="W8" s="35" t="s">
        <v>41</v>
      </c>
    </row>
    <row r="9" s="1" customFormat="1" ht="205" customHeight="1" spans="1:23">
      <c r="A9" s="27">
        <v>2</v>
      </c>
      <c r="B9" s="36" t="s">
        <v>42</v>
      </c>
      <c r="C9" s="29" t="s">
        <v>33</v>
      </c>
      <c r="D9" s="30" t="s">
        <v>34</v>
      </c>
      <c r="E9" s="32" t="s">
        <v>43</v>
      </c>
      <c r="F9" s="37" t="s">
        <v>44</v>
      </c>
      <c r="G9" s="32">
        <f>H9+J9</f>
        <v>25</v>
      </c>
      <c r="H9" s="32">
        <f>I9</f>
        <v>25</v>
      </c>
      <c r="I9" s="32">
        <v>25</v>
      </c>
      <c r="J9" s="32"/>
      <c r="K9" s="37" t="s">
        <v>45</v>
      </c>
      <c r="L9" s="30" t="s">
        <v>46</v>
      </c>
      <c r="M9" s="38">
        <v>1</v>
      </c>
      <c r="N9" s="38"/>
      <c r="O9" s="38">
        <v>0.044</v>
      </c>
      <c r="P9" s="38">
        <v>0.0063</v>
      </c>
      <c r="Q9" s="38">
        <v>0.0377</v>
      </c>
      <c r="R9" s="38">
        <v>0.136</v>
      </c>
      <c r="S9" s="38">
        <v>0.0222</v>
      </c>
      <c r="T9" s="38">
        <v>0.1138</v>
      </c>
      <c r="U9" s="34" t="s">
        <v>47</v>
      </c>
      <c r="V9" s="30" t="s">
        <v>40</v>
      </c>
      <c r="W9" s="35" t="s">
        <v>48</v>
      </c>
    </row>
    <row r="10" s="1" customFormat="1" ht="125" customHeight="1" spans="1:23">
      <c r="A10" s="27">
        <v>3</v>
      </c>
      <c r="B10" s="37" t="s">
        <v>49</v>
      </c>
      <c r="C10" s="32" t="s">
        <v>50</v>
      </c>
      <c r="D10" s="32" t="s">
        <v>51</v>
      </c>
      <c r="E10" s="32" t="s">
        <v>52</v>
      </c>
      <c r="F10" s="37" t="s">
        <v>53</v>
      </c>
      <c r="G10" s="32">
        <f>H10+J10</f>
        <v>234</v>
      </c>
      <c r="H10" s="32">
        <f>I10</f>
        <v>70</v>
      </c>
      <c r="I10" s="32">
        <v>70</v>
      </c>
      <c r="J10" s="27">
        <v>164</v>
      </c>
      <c r="K10" s="37" t="s">
        <v>54</v>
      </c>
      <c r="L10" s="32" t="s">
        <v>55</v>
      </c>
      <c r="M10" s="32">
        <v>0</v>
      </c>
      <c r="N10" s="32">
        <v>2</v>
      </c>
      <c r="O10" s="32">
        <f t="shared" ref="O10:T10" si="0">SUM(O7:O9)</f>
        <v>0.144</v>
      </c>
      <c r="P10" s="32">
        <f t="shared" si="0"/>
        <v>0.0188</v>
      </c>
      <c r="Q10" s="32">
        <f t="shared" si="0"/>
        <v>0.1252</v>
      </c>
      <c r="R10" s="32">
        <f t="shared" si="0"/>
        <v>0.286</v>
      </c>
      <c r="S10" s="32">
        <f t="shared" si="0"/>
        <v>0.0372</v>
      </c>
      <c r="T10" s="32">
        <f t="shared" si="0"/>
        <v>0.2488</v>
      </c>
      <c r="U10" s="39" t="s">
        <v>56</v>
      </c>
      <c r="V10" s="32" t="s">
        <v>40</v>
      </c>
      <c r="W10" s="40" t="s">
        <v>57</v>
      </c>
    </row>
  </sheetData>
  <autoFilter xmlns:etc="http://www.wps.cn/officeDocument/2017/etCustomData" ref="A5:AI10" etc:filterBottomFollowUsedRange="0">
    <sortState ref="A5:AI10">
      <sortCondition ref="B5:B45" descending="1"/>
    </sortState>
    <extLst/>
  </autoFilter>
  <mergeCells count="20">
    <mergeCell ref="A1:W1"/>
    <mergeCell ref="A2:W2"/>
    <mergeCell ref="K3:T3"/>
    <mergeCell ref="M4:N4"/>
    <mergeCell ref="O4:Q4"/>
    <mergeCell ref="R4:T4"/>
    <mergeCell ref="A3:A5"/>
    <mergeCell ref="B3:B5"/>
    <mergeCell ref="C3:C5"/>
    <mergeCell ref="D3:D5"/>
    <mergeCell ref="E3:E5"/>
    <mergeCell ref="F3:F5"/>
    <mergeCell ref="G3:G5"/>
    <mergeCell ref="H3:H5"/>
    <mergeCell ref="K4:K5"/>
    <mergeCell ref="L4:L5"/>
    <mergeCell ref="U3:U5"/>
    <mergeCell ref="V3:V5"/>
    <mergeCell ref="W3:W5"/>
    <mergeCell ref="I3:J4"/>
  </mergeCells>
  <pageMargins left="0.275" right="0.156944444444444" top="0.393055555555556" bottom="0.354166666666667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梦回无端</cp:lastModifiedBy>
  <dcterms:created xsi:type="dcterms:W3CDTF">2006-10-26T08:00:00Z</dcterms:created>
  <dcterms:modified xsi:type="dcterms:W3CDTF">2026-09-11T08:33:54Z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CalculationRule">
    <vt:i4>0</vt:i4>
  </property>
  <property fmtid="{D5CDD505-2E9C-101B-9397-08002B2CF9AE}" pid="4" name="ICV">
    <vt:lpwstr>5085C886FBEE732EECBE176A7142A26B_43</vt:lpwstr>
  </property>
  <property fmtid="{D5CDD505-2E9C-101B-9397-08002B2CF9AE}" pid="5" name="KSOReadingLayout">
    <vt:bool>true</vt:bool>
  </property>
</Properties>
</file>