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1909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18" i="1" l="1"/>
  <c r="K18" i="1" s="1"/>
  <c r="K6" i="1"/>
  <c r="K7" i="1"/>
  <c r="K8" i="1"/>
  <c r="K9" i="1"/>
  <c r="K10" i="1"/>
  <c r="K11" i="1"/>
  <c r="K12" i="1"/>
  <c r="K13" i="1"/>
  <c r="K14" i="1"/>
  <c r="K15" i="1"/>
  <c r="K16" i="1"/>
  <c r="K17" i="1"/>
  <c r="K5" i="1"/>
  <c r="F18" i="1"/>
  <c r="E18" i="1"/>
  <c r="D18" i="1"/>
  <c r="C18" i="1"/>
  <c r="H17" i="1"/>
  <c r="I17" i="1" s="1"/>
  <c r="G17" i="1"/>
  <c r="G16" i="1"/>
  <c r="H16" i="1" s="1"/>
  <c r="I16" i="1" s="1"/>
  <c r="G15" i="1"/>
  <c r="H15" i="1" s="1"/>
  <c r="I15" i="1" s="1"/>
  <c r="I14" i="1"/>
  <c r="H14" i="1"/>
  <c r="G14" i="1"/>
  <c r="H13" i="1"/>
  <c r="I13" i="1" s="1"/>
  <c r="G13" i="1"/>
  <c r="G12" i="1"/>
  <c r="H12" i="1" s="1"/>
  <c r="I12" i="1" s="1"/>
  <c r="I11" i="1"/>
  <c r="G11" i="1"/>
  <c r="H10" i="1"/>
  <c r="I10" i="1" s="1"/>
  <c r="G10" i="1"/>
  <c r="G9" i="1"/>
  <c r="H9" i="1" s="1"/>
  <c r="I9" i="1" s="1"/>
  <c r="G8" i="1"/>
  <c r="H8" i="1" s="1"/>
  <c r="I8" i="1" s="1"/>
  <c r="I7" i="1"/>
  <c r="H7" i="1"/>
  <c r="G7" i="1"/>
  <c r="H6" i="1"/>
  <c r="H18" i="1" s="1"/>
  <c r="G6" i="1"/>
  <c r="G5" i="1"/>
  <c r="G18" i="1" s="1"/>
  <c r="I6" i="1" l="1"/>
  <c r="I5" i="1"/>
  <c r="I18" i="1" s="1"/>
</calcChain>
</file>

<file path=xl/sharedStrings.xml><?xml version="1.0" encoding="utf-8"?>
<sst xmlns="http://schemas.openxmlformats.org/spreadsheetml/2006/main" count="33" uniqueCount="31">
  <si>
    <t>类型</t>
  </si>
  <si>
    <t>项目规则名称</t>
  </si>
  <si>
    <t>城乡居民</t>
  </si>
  <si>
    <t>城镇职工</t>
  </si>
  <si>
    <t>违规基金本金（元）</t>
  </si>
  <si>
    <t>2倍罚款（元）</t>
  </si>
  <si>
    <t>基金本金及罚款小计（元）</t>
  </si>
  <si>
    <t>基本确定问题数量</t>
  </si>
  <si>
    <t>金额（/元）</t>
  </si>
  <si>
    <t>一类（低标准入院）</t>
  </si>
  <si>
    <t>低标准入院-诊断</t>
  </si>
  <si>
    <t>二类（过度诊疗）</t>
  </si>
  <si>
    <t>过度检查-CT</t>
  </si>
  <si>
    <t>过度检查-糖类抗原测定</t>
  </si>
  <si>
    <t>四肢血管彩超</t>
  </si>
  <si>
    <t>颈部血管彩超</t>
  </si>
  <si>
    <t>妇科特殊治疗</t>
  </si>
  <si>
    <t>三类问题（违规用药）</t>
  </si>
  <si>
    <t>超限制用药</t>
  </si>
  <si>
    <t>五类问题（违规收费）</t>
  </si>
  <si>
    <t>超范围收费留置导尿收取膀胱冲洗</t>
  </si>
  <si>
    <t>超范围收费心脏超声检查收取普通心脏超声费用</t>
  </si>
  <si>
    <t>超频次收费按日收费</t>
  </si>
  <si>
    <t>电子结肠镜检查收取全身麻醉</t>
  </si>
  <si>
    <t>电子胃镜检查收取全身麻醉</t>
  </si>
  <si>
    <t>深部热疗</t>
  </si>
  <si>
    <t>总计</t>
  </si>
  <si>
    <t>已扣回违规基金</t>
    <phoneticPr fontId="10" type="noConversion"/>
  </si>
  <si>
    <t>实际需上缴违规基金</t>
    <phoneticPr fontId="10" type="noConversion"/>
  </si>
  <si>
    <t>附件二</t>
    <phoneticPr fontId="9" type="noConversion"/>
  </si>
  <si>
    <t>山丹县人民医院违规费用及行政处罚汇总表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</si>
</sst>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2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4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/>
  </sheetViews>
  <sheetFormatPr defaultColWidth="8.875" defaultRowHeight="13.5" x14ac:dyDescent="0.15"/>
  <cols>
    <col min="1" max="1" width="16.875" style="1" customWidth="1"/>
    <col min="2" max="2" width="21.5" style="2" customWidth="1"/>
    <col min="3" max="3" width="7.875" style="1" customWidth="1"/>
    <col min="4" max="4" width="10" style="1" customWidth="1"/>
    <col min="5" max="5" width="7.875" style="1" customWidth="1"/>
    <col min="6" max="6" width="10.125" style="1" customWidth="1"/>
    <col min="7" max="7" width="14.125" style="3"/>
    <col min="8" max="8" width="12.625" style="3"/>
    <col min="9" max="9" width="12.875" style="3"/>
    <col min="10" max="10" width="10.125" customWidth="1"/>
    <col min="11" max="11" width="12.25" customWidth="1"/>
  </cols>
  <sheetData>
    <row r="1" spans="1:12" ht="22.5" customHeight="1" x14ac:dyDescent="0.15">
      <c r="A1" s="21" t="s">
        <v>29</v>
      </c>
    </row>
    <row r="2" spans="1:12" ht="24.95" customHeight="1" x14ac:dyDescent="0.15">
      <c r="A2" s="24" t="s">
        <v>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1:12" ht="24.95" customHeight="1" x14ac:dyDescent="0.15">
      <c r="A3" s="18" t="s">
        <v>0</v>
      </c>
      <c r="B3" s="18" t="s">
        <v>1</v>
      </c>
      <c r="C3" s="16" t="s">
        <v>2</v>
      </c>
      <c r="D3" s="16"/>
      <c r="E3" s="16" t="s">
        <v>3</v>
      </c>
      <c r="F3" s="16"/>
      <c r="G3" s="20" t="s">
        <v>4</v>
      </c>
      <c r="H3" s="20" t="s">
        <v>5</v>
      </c>
      <c r="I3" s="20" t="s">
        <v>6</v>
      </c>
      <c r="J3" s="20" t="s">
        <v>27</v>
      </c>
      <c r="K3" s="20" t="s">
        <v>28</v>
      </c>
    </row>
    <row r="4" spans="1:12" ht="24.95" customHeight="1" x14ac:dyDescent="0.15">
      <c r="A4" s="18"/>
      <c r="B4" s="18"/>
      <c r="C4" s="4" t="s">
        <v>7</v>
      </c>
      <c r="D4" s="4" t="s">
        <v>8</v>
      </c>
      <c r="E4" s="4" t="s">
        <v>7</v>
      </c>
      <c r="F4" s="4" t="s">
        <v>8</v>
      </c>
      <c r="G4" s="20"/>
      <c r="H4" s="20"/>
      <c r="I4" s="20"/>
      <c r="J4" s="20"/>
      <c r="K4" s="20"/>
    </row>
    <row r="5" spans="1:12" ht="24.95" customHeight="1" x14ac:dyDescent="0.15">
      <c r="A5" s="5" t="s">
        <v>9</v>
      </c>
      <c r="B5" s="5" t="s">
        <v>10</v>
      </c>
      <c r="C5" s="6">
        <v>1</v>
      </c>
      <c r="D5" s="7">
        <v>1717.09</v>
      </c>
      <c r="E5" s="6">
        <v>1</v>
      </c>
      <c r="F5" s="7">
        <v>1354</v>
      </c>
      <c r="G5" s="8">
        <f>F5+D5</f>
        <v>3071.09</v>
      </c>
      <c r="H5" s="8"/>
      <c r="I5" s="8">
        <f>H5+G5</f>
        <v>3071.09</v>
      </c>
      <c r="J5" s="22">
        <v>0</v>
      </c>
      <c r="K5" s="8">
        <f>I5-J5</f>
        <v>3071.09</v>
      </c>
    </row>
    <row r="6" spans="1:12" ht="24.95" customHeight="1" x14ac:dyDescent="0.15">
      <c r="A6" s="19" t="s">
        <v>11</v>
      </c>
      <c r="B6" s="5" t="s">
        <v>12</v>
      </c>
      <c r="C6" s="9">
        <v>15</v>
      </c>
      <c r="D6" s="10">
        <v>3600</v>
      </c>
      <c r="E6" s="9"/>
      <c r="F6" s="10"/>
      <c r="G6" s="8">
        <f t="shared" ref="G6:G17" si="0">F6+D6</f>
        <v>3600</v>
      </c>
      <c r="H6" s="8">
        <f t="shared" ref="H6:H17" si="1">G6*2</f>
        <v>7200</v>
      </c>
      <c r="I6" s="8">
        <f t="shared" ref="I6:I17" si="2">H6+G6</f>
        <v>10800</v>
      </c>
      <c r="J6" s="22">
        <v>0</v>
      </c>
      <c r="K6" s="8">
        <f t="shared" ref="K6:K18" si="3">I6-J6</f>
        <v>10800</v>
      </c>
    </row>
    <row r="7" spans="1:12" ht="24.95" customHeight="1" x14ac:dyDescent="0.15">
      <c r="A7" s="19"/>
      <c r="B7" s="5" t="s">
        <v>13</v>
      </c>
      <c r="C7" s="9">
        <v>7</v>
      </c>
      <c r="D7" s="10">
        <v>800</v>
      </c>
      <c r="E7" s="9">
        <v>2</v>
      </c>
      <c r="F7" s="10">
        <v>250</v>
      </c>
      <c r="G7" s="8">
        <f t="shared" si="0"/>
        <v>1050</v>
      </c>
      <c r="H7" s="8">
        <f t="shared" si="1"/>
        <v>2100</v>
      </c>
      <c r="I7" s="8">
        <f t="shared" si="2"/>
        <v>3150</v>
      </c>
      <c r="J7" s="22">
        <v>0</v>
      </c>
      <c r="K7" s="8">
        <f t="shared" si="3"/>
        <v>3150</v>
      </c>
    </row>
    <row r="8" spans="1:12" ht="24.95" customHeight="1" x14ac:dyDescent="0.15">
      <c r="A8" s="19"/>
      <c r="B8" s="5" t="s">
        <v>14</v>
      </c>
      <c r="C8" s="9">
        <v>1</v>
      </c>
      <c r="D8" s="10">
        <v>45</v>
      </c>
      <c r="E8" s="9"/>
      <c r="F8" s="10"/>
      <c r="G8" s="8">
        <f t="shared" si="0"/>
        <v>45</v>
      </c>
      <c r="H8" s="8">
        <f t="shared" si="1"/>
        <v>90</v>
      </c>
      <c r="I8" s="8">
        <f t="shared" si="2"/>
        <v>135</v>
      </c>
      <c r="J8" s="22">
        <v>0</v>
      </c>
      <c r="K8" s="8">
        <f t="shared" si="3"/>
        <v>135</v>
      </c>
    </row>
    <row r="9" spans="1:12" ht="24.95" customHeight="1" x14ac:dyDescent="0.15">
      <c r="A9" s="19"/>
      <c r="B9" s="5" t="s">
        <v>15</v>
      </c>
      <c r="C9" s="9">
        <v>4</v>
      </c>
      <c r="D9" s="10">
        <v>225</v>
      </c>
      <c r="E9" s="9"/>
      <c r="F9" s="10"/>
      <c r="G9" s="8">
        <f t="shared" si="0"/>
        <v>225</v>
      </c>
      <c r="H9" s="8">
        <f t="shared" si="1"/>
        <v>450</v>
      </c>
      <c r="I9" s="8">
        <f t="shared" si="2"/>
        <v>675</v>
      </c>
      <c r="J9" s="22">
        <v>0</v>
      </c>
      <c r="K9" s="8">
        <f t="shared" si="3"/>
        <v>675</v>
      </c>
    </row>
    <row r="10" spans="1:12" ht="24.95" customHeight="1" x14ac:dyDescent="0.15">
      <c r="A10" s="19"/>
      <c r="B10" s="5" t="s">
        <v>16</v>
      </c>
      <c r="C10" s="9">
        <v>1</v>
      </c>
      <c r="D10" s="10">
        <v>324</v>
      </c>
      <c r="E10" s="9"/>
      <c r="F10" s="10"/>
      <c r="G10" s="8">
        <f t="shared" si="0"/>
        <v>324</v>
      </c>
      <c r="H10" s="8">
        <f t="shared" si="1"/>
        <v>648</v>
      </c>
      <c r="I10" s="8">
        <f t="shared" si="2"/>
        <v>972</v>
      </c>
      <c r="J10" s="22">
        <v>0</v>
      </c>
      <c r="K10" s="8">
        <f t="shared" si="3"/>
        <v>972</v>
      </c>
    </row>
    <row r="11" spans="1:12" ht="24.95" customHeight="1" x14ac:dyDescent="0.15">
      <c r="A11" s="5" t="s">
        <v>17</v>
      </c>
      <c r="B11" s="5" t="s">
        <v>18</v>
      </c>
      <c r="C11" s="9">
        <v>69</v>
      </c>
      <c r="D11" s="10">
        <v>11364.830024000001</v>
      </c>
      <c r="E11" s="9">
        <v>36</v>
      </c>
      <c r="F11" s="10">
        <v>4804.68</v>
      </c>
      <c r="G11" s="8">
        <f t="shared" si="0"/>
        <v>16169.510024000001</v>
      </c>
      <c r="H11" s="8"/>
      <c r="I11" s="8">
        <f t="shared" si="2"/>
        <v>16169.510024000001</v>
      </c>
      <c r="J11" s="22">
        <v>3970.89</v>
      </c>
      <c r="K11" s="8">
        <f t="shared" si="3"/>
        <v>12198.620024000002</v>
      </c>
    </row>
    <row r="12" spans="1:12" ht="24.95" customHeight="1" x14ac:dyDescent="0.15">
      <c r="A12" s="19" t="s">
        <v>19</v>
      </c>
      <c r="B12" s="5" t="s">
        <v>20</v>
      </c>
      <c r="C12" s="9">
        <v>5</v>
      </c>
      <c r="D12" s="10">
        <v>624</v>
      </c>
      <c r="E12" s="9">
        <v>6</v>
      </c>
      <c r="F12" s="10">
        <v>1056</v>
      </c>
      <c r="G12" s="8">
        <f t="shared" si="0"/>
        <v>1680</v>
      </c>
      <c r="H12" s="8">
        <f t="shared" si="1"/>
        <v>3360</v>
      </c>
      <c r="I12" s="8">
        <f t="shared" si="2"/>
        <v>5040</v>
      </c>
      <c r="J12" s="23">
        <v>0</v>
      </c>
      <c r="K12" s="8">
        <f t="shared" si="3"/>
        <v>5040</v>
      </c>
    </row>
    <row r="13" spans="1:12" ht="24.95" customHeight="1" x14ac:dyDescent="0.15">
      <c r="A13" s="19"/>
      <c r="B13" s="5" t="s">
        <v>21</v>
      </c>
      <c r="C13" s="9">
        <v>68</v>
      </c>
      <c r="D13" s="10">
        <v>2788</v>
      </c>
      <c r="E13" s="9">
        <v>150</v>
      </c>
      <c r="F13" s="10">
        <v>6150</v>
      </c>
      <c r="G13" s="8">
        <f t="shared" si="0"/>
        <v>8938</v>
      </c>
      <c r="H13" s="8">
        <f t="shared" si="1"/>
        <v>17876</v>
      </c>
      <c r="I13" s="8">
        <f t="shared" si="2"/>
        <v>26814</v>
      </c>
      <c r="J13" s="23">
        <v>0</v>
      </c>
      <c r="K13" s="8">
        <f t="shared" si="3"/>
        <v>26814</v>
      </c>
    </row>
    <row r="14" spans="1:12" ht="24.95" customHeight="1" x14ac:dyDescent="0.15">
      <c r="A14" s="19"/>
      <c r="B14" s="5" t="s">
        <v>22</v>
      </c>
      <c r="C14" s="9">
        <v>3</v>
      </c>
      <c r="D14" s="10">
        <v>135</v>
      </c>
      <c r="E14" s="9">
        <v>5</v>
      </c>
      <c r="F14" s="10">
        <v>421</v>
      </c>
      <c r="G14" s="8">
        <f t="shared" si="0"/>
        <v>556</v>
      </c>
      <c r="H14" s="8">
        <f t="shared" si="1"/>
        <v>1112</v>
      </c>
      <c r="I14" s="8">
        <f t="shared" si="2"/>
        <v>1668</v>
      </c>
      <c r="J14" s="23">
        <v>0</v>
      </c>
      <c r="K14" s="8">
        <f t="shared" si="3"/>
        <v>1668</v>
      </c>
    </row>
    <row r="15" spans="1:12" ht="24.95" customHeight="1" x14ac:dyDescent="0.15">
      <c r="A15" s="19"/>
      <c r="B15" s="5" t="s">
        <v>23</v>
      </c>
      <c r="C15" s="9">
        <v>1</v>
      </c>
      <c r="D15" s="10">
        <v>270</v>
      </c>
      <c r="E15" s="9"/>
      <c r="F15" s="10"/>
      <c r="G15" s="8">
        <f t="shared" si="0"/>
        <v>270</v>
      </c>
      <c r="H15" s="8">
        <f t="shared" si="1"/>
        <v>540</v>
      </c>
      <c r="I15" s="8">
        <f t="shared" si="2"/>
        <v>810</v>
      </c>
      <c r="J15" s="23">
        <v>0</v>
      </c>
      <c r="K15" s="8">
        <f t="shared" si="3"/>
        <v>810</v>
      </c>
    </row>
    <row r="16" spans="1:12" ht="24.95" customHeight="1" x14ac:dyDescent="0.15">
      <c r="A16" s="19"/>
      <c r="B16" s="5" t="s">
        <v>24</v>
      </c>
      <c r="C16" s="9">
        <v>1</v>
      </c>
      <c r="D16" s="10">
        <v>270</v>
      </c>
      <c r="E16" s="9">
        <v>1</v>
      </c>
      <c r="F16" s="10">
        <v>270</v>
      </c>
      <c r="G16" s="8">
        <f t="shared" si="0"/>
        <v>540</v>
      </c>
      <c r="H16" s="8">
        <f t="shared" si="1"/>
        <v>1080</v>
      </c>
      <c r="I16" s="8">
        <f t="shared" si="2"/>
        <v>1620</v>
      </c>
      <c r="J16" s="23">
        <v>0</v>
      </c>
      <c r="K16" s="8">
        <f t="shared" si="3"/>
        <v>1620</v>
      </c>
    </row>
    <row r="17" spans="1:11" ht="24.95" customHeight="1" x14ac:dyDescent="0.15">
      <c r="A17" s="19"/>
      <c r="B17" s="5" t="s">
        <v>25</v>
      </c>
      <c r="C17" s="9">
        <v>3</v>
      </c>
      <c r="D17" s="10">
        <v>9225</v>
      </c>
      <c r="E17" s="9">
        <v>4</v>
      </c>
      <c r="F17" s="10">
        <v>9000</v>
      </c>
      <c r="G17" s="8">
        <f t="shared" si="0"/>
        <v>18225</v>
      </c>
      <c r="H17" s="8">
        <f t="shared" si="1"/>
        <v>36450</v>
      </c>
      <c r="I17" s="8">
        <f t="shared" si="2"/>
        <v>54675</v>
      </c>
      <c r="J17" s="23">
        <v>0</v>
      </c>
      <c r="K17" s="8">
        <f t="shared" si="3"/>
        <v>54675</v>
      </c>
    </row>
    <row r="18" spans="1:11" ht="24.95" customHeight="1" x14ac:dyDescent="0.15">
      <c r="A18" s="17" t="s">
        <v>26</v>
      </c>
      <c r="B18" s="17"/>
      <c r="C18" s="11">
        <f t="shared" ref="C18:I18" si="4">SUM(C5:C17)</f>
        <v>179</v>
      </c>
      <c r="D18" s="12">
        <f t="shared" si="4"/>
        <v>31387.920023999999</v>
      </c>
      <c r="E18" s="11">
        <f t="shared" si="4"/>
        <v>205</v>
      </c>
      <c r="F18" s="12">
        <f t="shared" si="4"/>
        <v>23305.68</v>
      </c>
      <c r="G18" s="13">
        <f t="shared" si="4"/>
        <v>54693.600023999999</v>
      </c>
      <c r="H18" s="13">
        <f t="shared" si="4"/>
        <v>70906</v>
      </c>
      <c r="I18" s="13">
        <f t="shared" si="4"/>
        <v>125599.600024</v>
      </c>
      <c r="J18" s="13">
        <f>J5+J11</f>
        <v>3970.89</v>
      </c>
      <c r="K18" s="13">
        <f t="shared" si="3"/>
        <v>121628.710024</v>
      </c>
    </row>
    <row r="19" spans="1:11" x14ac:dyDescent="0.15">
      <c r="F19" s="14"/>
      <c r="G19" s="15"/>
      <c r="H19" s="15"/>
      <c r="I19" s="15"/>
    </row>
  </sheetData>
  <mergeCells count="13">
    <mergeCell ref="A2:K2"/>
    <mergeCell ref="J3:J4"/>
    <mergeCell ref="K3:K4"/>
    <mergeCell ref="C3:D3"/>
    <mergeCell ref="E3:F3"/>
    <mergeCell ref="A18:B18"/>
    <mergeCell ref="A3:A4"/>
    <mergeCell ref="A6:A10"/>
    <mergeCell ref="A12:A17"/>
    <mergeCell ref="B3:B4"/>
    <mergeCell ref="G3:G4"/>
    <mergeCell ref="H3:H4"/>
    <mergeCell ref="I3:I4"/>
  </mergeCells>
  <phoneticPr fontId="9" type="noConversion"/>
  <pageMargins left="0.59055118110236227" right="0.55118110236220474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17789</dc:creator>
  <cp:lastModifiedBy>微软中国</cp:lastModifiedBy>
  <cp:lastPrinted>2021-02-22T03:17:45Z</cp:lastPrinted>
  <dcterms:created xsi:type="dcterms:W3CDTF">2020-12-13T02:25:00Z</dcterms:created>
  <dcterms:modified xsi:type="dcterms:W3CDTF">2021-02-22T09:16:56Z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