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1909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5" i="1"/>
  <c r="F14" i="1"/>
  <c r="G14" i="1" s="1"/>
  <c r="E14" i="1"/>
  <c r="D14" i="1"/>
  <c r="C14" i="1"/>
  <c r="H13" i="1"/>
  <c r="I13" i="1" s="1"/>
  <c r="G13" i="1"/>
  <c r="G12" i="1"/>
  <c r="H12" i="1" s="1"/>
  <c r="I12" i="1" s="1"/>
  <c r="G11" i="1"/>
  <c r="H11" i="1" s="1"/>
  <c r="I11" i="1" s="1"/>
  <c r="I10" i="1"/>
  <c r="H10" i="1"/>
  <c r="G10" i="1"/>
  <c r="H9" i="1"/>
  <c r="I9" i="1" s="1"/>
  <c r="G9" i="1"/>
  <c r="G8" i="1"/>
  <c r="I8" i="1" s="1"/>
  <c r="I7" i="1"/>
  <c r="H7" i="1"/>
  <c r="G7" i="1"/>
  <c r="H6" i="1"/>
  <c r="G6" i="1"/>
  <c r="G5" i="1"/>
  <c r="I5" i="1" s="1"/>
  <c r="H14" i="1" l="1"/>
  <c r="I6" i="1"/>
  <c r="I14" i="1" s="1"/>
</calcChain>
</file>

<file path=xl/sharedStrings.xml><?xml version="1.0" encoding="utf-8"?>
<sst xmlns="http://schemas.openxmlformats.org/spreadsheetml/2006/main" count="29" uniqueCount="27">
  <si>
    <t>类型</t>
  </si>
  <si>
    <t>项目规则名称</t>
  </si>
  <si>
    <t>城乡居民</t>
  </si>
  <si>
    <t>城镇职工</t>
  </si>
  <si>
    <t>违规基金本金（元）</t>
  </si>
  <si>
    <t>2倍罚款（元）</t>
  </si>
  <si>
    <t>基金本金及罚款小计（元）</t>
  </si>
  <si>
    <t>基本确定问题数量</t>
  </si>
  <si>
    <t>金额（/元）</t>
  </si>
  <si>
    <t>一类（低标准入院）</t>
  </si>
  <si>
    <t>低标准入院-诊断</t>
  </si>
  <si>
    <t>二类（过度诊疗）</t>
  </si>
  <si>
    <t>过度检查-CT</t>
  </si>
  <si>
    <t>过度检查-糖类抗原测定</t>
  </si>
  <si>
    <t>三类问题（违规用药）</t>
  </si>
  <si>
    <t>超限制用药</t>
  </si>
  <si>
    <t>五类问题（违规收费）</t>
  </si>
  <si>
    <t>超范围收费心脏超声检查收取普通心脏超声费用</t>
  </si>
  <si>
    <t>超频次收费按日收费</t>
  </si>
  <si>
    <t>超频次收费床位费</t>
  </si>
  <si>
    <t>电子胃镜检查收取全身麻醉</t>
  </si>
  <si>
    <t>深部热疗</t>
  </si>
  <si>
    <t>总计</t>
  </si>
  <si>
    <t>已扣回违规基金</t>
    <phoneticPr fontId="9" type="noConversion"/>
  </si>
  <si>
    <t>实际需上缴违规基金</t>
    <phoneticPr fontId="9" type="noConversion"/>
  </si>
  <si>
    <t>附件三</t>
    <phoneticPr fontId="8" type="noConversion"/>
  </si>
  <si>
    <t>山丹县中医医院违规费用及行政处罚汇总表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</si>
</sst>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微软雅黑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110" zoomScaleNormal="110" workbookViewId="0"/>
  </sheetViews>
  <sheetFormatPr defaultColWidth="8.875" defaultRowHeight="13.5" x14ac:dyDescent="0.15"/>
  <cols>
    <col min="1" max="1" width="17.75" style="1" customWidth="1"/>
    <col min="2" max="2" width="19.875" style="2" customWidth="1"/>
    <col min="3" max="3" width="7.875" style="1" customWidth="1"/>
    <col min="4" max="4" width="10.875" style="1" customWidth="1"/>
    <col min="5" max="5" width="7.875" style="1" customWidth="1"/>
    <col min="6" max="6" width="11.125" style="1" customWidth="1"/>
    <col min="7" max="7" width="12.125" style="3" customWidth="1"/>
    <col min="8" max="8" width="10.125" style="3" customWidth="1"/>
    <col min="9" max="9" width="14.375" style="3" customWidth="1"/>
    <col min="11" max="11" width="10.125" customWidth="1"/>
  </cols>
  <sheetData>
    <row r="1" spans="1:12" ht="29.25" customHeight="1" x14ac:dyDescent="0.15">
      <c r="A1" s="18" t="s">
        <v>25</v>
      </c>
    </row>
    <row r="2" spans="1:12" ht="66" customHeight="1" x14ac:dyDescent="0.1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ht="24.95" customHeight="1" x14ac:dyDescent="0.15">
      <c r="A3" s="13" t="s">
        <v>0</v>
      </c>
      <c r="B3" s="13" t="s">
        <v>1</v>
      </c>
      <c r="C3" s="11" t="s">
        <v>2</v>
      </c>
      <c r="D3" s="11"/>
      <c r="E3" s="11" t="s">
        <v>3</v>
      </c>
      <c r="F3" s="11"/>
      <c r="G3" s="15" t="s">
        <v>4</v>
      </c>
      <c r="H3" s="15" t="s">
        <v>5</v>
      </c>
      <c r="I3" s="15" t="s">
        <v>6</v>
      </c>
      <c r="J3" s="15" t="s">
        <v>23</v>
      </c>
      <c r="K3" s="15" t="s">
        <v>24</v>
      </c>
    </row>
    <row r="4" spans="1:12" ht="41.1" customHeight="1" x14ac:dyDescent="0.15">
      <c r="A4" s="13"/>
      <c r="B4" s="13"/>
      <c r="C4" s="4" t="s">
        <v>7</v>
      </c>
      <c r="D4" s="4" t="s">
        <v>8</v>
      </c>
      <c r="E4" s="4" t="s">
        <v>7</v>
      </c>
      <c r="F4" s="4" t="s">
        <v>8</v>
      </c>
      <c r="G4" s="15"/>
      <c r="H4" s="15"/>
      <c r="I4" s="15"/>
      <c r="J4" s="15"/>
      <c r="K4" s="15"/>
    </row>
    <row r="5" spans="1:12" ht="24.95" customHeight="1" x14ac:dyDescent="0.15">
      <c r="A5" s="5" t="s">
        <v>9</v>
      </c>
      <c r="B5" s="5" t="s">
        <v>10</v>
      </c>
      <c r="C5" s="6">
        <v>2</v>
      </c>
      <c r="D5" s="6">
        <v>4389.1000000000004</v>
      </c>
      <c r="E5" s="6"/>
      <c r="F5" s="6"/>
      <c r="G5" s="7">
        <f>F5+D5</f>
        <v>4389.1000000000004</v>
      </c>
      <c r="H5" s="7"/>
      <c r="I5" s="7">
        <f>H5+G5</f>
        <v>4389.1000000000004</v>
      </c>
      <c r="J5" s="7">
        <v>0</v>
      </c>
      <c r="K5" s="7">
        <f>I5-J5</f>
        <v>4389.1000000000004</v>
      </c>
    </row>
    <row r="6" spans="1:12" ht="24.95" customHeight="1" x14ac:dyDescent="0.15">
      <c r="A6" s="14" t="s">
        <v>11</v>
      </c>
      <c r="B6" s="5" t="s">
        <v>12</v>
      </c>
      <c r="C6" s="8">
        <v>7</v>
      </c>
      <c r="D6" s="8">
        <v>1575</v>
      </c>
      <c r="E6" s="8"/>
      <c r="F6" s="8"/>
      <c r="G6" s="7">
        <f t="shared" ref="G6:G14" si="0">F6+D6</f>
        <v>1575</v>
      </c>
      <c r="H6" s="7">
        <f t="shared" ref="H6:H13" si="1">G6*2</f>
        <v>3150</v>
      </c>
      <c r="I6" s="7">
        <f t="shared" ref="I6:I13" si="2">H6+G6</f>
        <v>4725</v>
      </c>
      <c r="J6" s="7">
        <v>0</v>
      </c>
      <c r="K6" s="7">
        <f t="shared" ref="K6:K14" si="3">I6-J6</f>
        <v>4725</v>
      </c>
    </row>
    <row r="7" spans="1:12" ht="24.95" customHeight="1" x14ac:dyDescent="0.15">
      <c r="A7" s="14"/>
      <c r="B7" s="5" t="s">
        <v>13</v>
      </c>
      <c r="C7" s="8">
        <v>10</v>
      </c>
      <c r="D7" s="8">
        <v>750</v>
      </c>
      <c r="E7" s="8"/>
      <c r="F7" s="8"/>
      <c r="G7" s="7">
        <f t="shared" si="0"/>
        <v>750</v>
      </c>
      <c r="H7" s="7">
        <f t="shared" si="1"/>
        <v>1500</v>
      </c>
      <c r="I7" s="7">
        <f t="shared" si="2"/>
        <v>2250</v>
      </c>
      <c r="J7" s="7">
        <v>0</v>
      </c>
      <c r="K7" s="7">
        <f t="shared" si="3"/>
        <v>2250</v>
      </c>
    </row>
    <row r="8" spans="1:12" ht="24.95" customHeight="1" x14ac:dyDescent="0.15">
      <c r="A8" s="5" t="s">
        <v>14</v>
      </c>
      <c r="B8" s="5" t="s">
        <v>15</v>
      </c>
      <c r="C8" s="8">
        <v>139</v>
      </c>
      <c r="D8" s="8">
        <v>16198.05</v>
      </c>
      <c r="E8" s="8">
        <v>69</v>
      </c>
      <c r="F8" s="8">
        <v>2823.86</v>
      </c>
      <c r="G8" s="7">
        <f t="shared" si="0"/>
        <v>19021.91</v>
      </c>
      <c r="H8" s="7"/>
      <c r="I8" s="7">
        <f t="shared" si="2"/>
        <v>19021.91</v>
      </c>
      <c r="J8" s="7">
        <v>1347.6</v>
      </c>
      <c r="K8" s="7">
        <f t="shared" si="3"/>
        <v>17674.310000000001</v>
      </c>
    </row>
    <row r="9" spans="1:12" ht="36.950000000000003" customHeight="1" x14ac:dyDescent="0.15">
      <c r="A9" s="14" t="s">
        <v>16</v>
      </c>
      <c r="B9" s="5" t="s">
        <v>17</v>
      </c>
      <c r="C9" s="8">
        <v>92</v>
      </c>
      <c r="D9" s="8">
        <v>3772</v>
      </c>
      <c r="E9" s="8">
        <v>49</v>
      </c>
      <c r="F9" s="8">
        <v>2009</v>
      </c>
      <c r="G9" s="7">
        <f t="shared" si="0"/>
        <v>5781</v>
      </c>
      <c r="H9" s="7">
        <f t="shared" si="1"/>
        <v>11562</v>
      </c>
      <c r="I9" s="7">
        <f t="shared" si="2"/>
        <v>17343</v>
      </c>
      <c r="J9" s="7">
        <v>0</v>
      </c>
      <c r="K9" s="7">
        <f t="shared" si="3"/>
        <v>17343</v>
      </c>
    </row>
    <row r="10" spans="1:12" ht="24.95" customHeight="1" x14ac:dyDescent="0.15">
      <c r="A10" s="14"/>
      <c r="B10" s="5" t="s">
        <v>18</v>
      </c>
      <c r="C10" s="8">
        <v>1</v>
      </c>
      <c r="D10" s="8">
        <v>90</v>
      </c>
      <c r="E10" s="8"/>
      <c r="F10" s="8"/>
      <c r="G10" s="7">
        <f t="shared" si="0"/>
        <v>90</v>
      </c>
      <c r="H10" s="7">
        <f t="shared" si="1"/>
        <v>180</v>
      </c>
      <c r="I10" s="7">
        <f t="shared" si="2"/>
        <v>270</v>
      </c>
      <c r="J10" s="7">
        <v>0</v>
      </c>
      <c r="K10" s="7">
        <f t="shared" si="3"/>
        <v>270</v>
      </c>
    </row>
    <row r="11" spans="1:12" ht="24.95" customHeight="1" x14ac:dyDescent="0.15">
      <c r="A11" s="14"/>
      <c r="B11" s="5" t="s">
        <v>19</v>
      </c>
      <c r="C11" s="8">
        <v>1</v>
      </c>
      <c r="D11" s="8">
        <v>20</v>
      </c>
      <c r="E11" s="8"/>
      <c r="F11" s="8"/>
      <c r="G11" s="7">
        <f t="shared" si="0"/>
        <v>20</v>
      </c>
      <c r="H11" s="7">
        <f t="shared" si="1"/>
        <v>40</v>
      </c>
      <c r="I11" s="7">
        <f t="shared" si="2"/>
        <v>60</v>
      </c>
      <c r="J11" s="7">
        <v>0</v>
      </c>
      <c r="K11" s="7">
        <f t="shared" si="3"/>
        <v>60</v>
      </c>
    </row>
    <row r="12" spans="1:12" ht="24.95" customHeight="1" x14ac:dyDescent="0.15">
      <c r="A12" s="14"/>
      <c r="B12" s="5" t="s">
        <v>20</v>
      </c>
      <c r="C12" s="8">
        <v>2</v>
      </c>
      <c r="D12" s="8">
        <v>900</v>
      </c>
      <c r="E12" s="8">
        <v>4</v>
      </c>
      <c r="F12" s="8">
        <v>1800</v>
      </c>
      <c r="G12" s="7">
        <f t="shared" si="0"/>
        <v>2700</v>
      </c>
      <c r="H12" s="7">
        <f t="shared" si="1"/>
        <v>5400</v>
      </c>
      <c r="I12" s="7">
        <f t="shared" si="2"/>
        <v>8100</v>
      </c>
      <c r="J12" s="7">
        <v>0</v>
      </c>
      <c r="K12" s="7">
        <f t="shared" si="3"/>
        <v>8100</v>
      </c>
    </row>
    <row r="13" spans="1:12" ht="24.95" customHeight="1" x14ac:dyDescent="0.15">
      <c r="A13" s="14"/>
      <c r="B13" s="5" t="s">
        <v>21</v>
      </c>
      <c r="C13" s="8">
        <v>50</v>
      </c>
      <c r="D13" s="8">
        <v>23175</v>
      </c>
      <c r="E13" s="8">
        <v>20</v>
      </c>
      <c r="F13" s="8">
        <v>4950</v>
      </c>
      <c r="G13" s="7">
        <f t="shared" si="0"/>
        <v>28125</v>
      </c>
      <c r="H13" s="7">
        <f t="shared" si="1"/>
        <v>56250</v>
      </c>
      <c r="I13" s="7">
        <f t="shared" si="2"/>
        <v>84375</v>
      </c>
      <c r="J13" s="7">
        <v>0</v>
      </c>
      <c r="K13" s="7">
        <f t="shared" si="3"/>
        <v>84375</v>
      </c>
    </row>
    <row r="14" spans="1:12" ht="24.95" customHeight="1" x14ac:dyDescent="0.15">
      <c r="A14" s="12" t="s">
        <v>22</v>
      </c>
      <c r="B14" s="12"/>
      <c r="C14" s="9">
        <f t="shared" ref="C14:F14" si="4">SUM(C5:C13)</f>
        <v>304</v>
      </c>
      <c r="D14" s="9">
        <f t="shared" si="4"/>
        <v>50869.15</v>
      </c>
      <c r="E14" s="9">
        <f t="shared" si="4"/>
        <v>142</v>
      </c>
      <c r="F14" s="9">
        <f t="shared" si="4"/>
        <v>11582.86</v>
      </c>
      <c r="G14" s="10">
        <f t="shared" si="0"/>
        <v>62452.01</v>
      </c>
      <c r="H14" s="10">
        <f>SUM(H5:H13)</f>
        <v>78082</v>
      </c>
      <c r="I14" s="10">
        <f>SUM(I5:I13)</f>
        <v>140534.01</v>
      </c>
      <c r="J14" s="10">
        <v>1347.6</v>
      </c>
      <c r="K14" s="10">
        <f t="shared" si="3"/>
        <v>139186.41</v>
      </c>
    </row>
  </sheetData>
  <mergeCells count="13">
    <mergeCell ref="J3:J4"/>
    <mergeCell ref="K3:K4"/>
    <mergeCell ref="A2:K2"/>
    <mergeCell ref="C3:D3"/>
    <mergeCell ref="E3:F3"/>
    <mergeCell ref="A14:B14"/>
    <mergeCell ref="A3:A4"/>
    <mergeCell ref="A6:A7"/>
    <mergeCell ref="A9:A13"/>
    <mergeCell ref="B3:B4"/>
    <mergeCell ref="G3:G4"/>
    <mergeCell ref="H3:H4"/>
    <mergeCell ref="I3:I4"/>
  </mergeCells>
  <phoneticPr fontId="8" type="noConversion"/>
  <pageMargins left="0.78740157480314965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17789</dc:creator>
  <cp:lastModifiedBy>微软中国</cp:lastModifiedBy>
  <cp:lastPrinted>2021-02-22T03:18:14Z</cp:lastPrinted>
  <dcterms:created xsi:type="dcterms:W3CDTF">2020-12-13T02:25:00Z</dcterms:created>
  <dcterms:modified xsi:type="dcterms:W3CDTF">2021-02-22T09:17:09Z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