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540" firstSheet="1" activeTab="3"/>
  </bookViews>
  <sheets>
    <sheet name="山丹县义务教育阶段课程设置及课时安排（试行）" sheetId="6" r:id="rId1"/>
    <sheet name="山丹县义务教育阶段学校参考作息时间表(农村小学)" sheetId="2" r:id="rId2"/>
    <sheet name="山丹县义务教育阶段学校参考作息时间表(初中)" sheetId="4" r:id="rId3"/>
    <sheet name="山丹县义务教育阶段学校参考作息时间表(城区小学)" sheetId="5" r:id="rId4"/>
  </sheets>
  <definedNames>
    <definedName name="_xlnm.Print_Titles" localSheetId="0">'山丹县义务教育阶段课程设置及课时安排（试行）'!$1:$2</definedName>
  </definedNames>
  <calcPr calcId="144525"/>
</workbook>
</file>

<file path=xl/calcChain.xml><?xml version="1.0" encoding="utf-8"?>
<calcChain xmlns="http://schemas.openxmlformats.org/spreadsheetml/2006/main">
  <c r="J26" i="6"/>
  <c r="I26"/>
  <c r="H26"/>
  <c r="G26"/>
  <c r="F26"/>
  <c r="E26"/>
  <c r="D26"/>
  <c r="C26"/>
  <c r="N25"/>
  <c r="K25"/>
  <c r="J25"/>
  <c r="I25"/>
  <c r="H25"/>
  <c r="G25"/>
  <c r="F25"/>
  <c r="E25"/>
  <c r="D25"/>
  <c r="C25"/>
  <c r="L24"/>
  <c r="K24"/>
  <c r="J24"/>
  <c r="I24"/>
  <c r="H24"/>
  <c r="G24"/>
  <c r="F24"/>
  <c r="E24"/>
  <c r="D24"/>
  <c r="C24"/>
  <c r="M22"/>
  <c r="L22"/>
  <c r="M21"/>
  <c r="L21"/>
  <c r="M20"/>
  <c r="L20"/>
  <c r="M19"/>
  <c r="L19"/>
  <c r="M18"/>
  <c r="L18"/>
  <c r="N17"/>
  <c r="M17"/>
  <c r="L17"/>
  <c r="M16"/>
  <c r="L16"/>
  <c r="N15"/>
  <c r="M15"/>
  <c r="L15"/>
  <c r="M14"/>
  <c r="L14"/>
  <c r="N13"/>
  <c r="M13"/>
  <c r="L13"/>
  <c r="N12"/>
  <c r="M12"/>
  <c r="L12"/>
  <c r="N11"/>
  <c r="M11"/>
  <c r="L11"/>
  <c r="N10"/>
  <c r="M10"/>
  <c r="L10"/>
  <c r="M9"/>
  <c r="L9"/>
  <c r="M8"/>
  <c r="L8"/>
  <c r="M7"/>
  <c r="L7"/>
  <c r="N6"/>
  <c r="M6"/>
  <c r="L6"/>
  <c r="M5"/>
  <c r="L5"/>
  <c r="N4"/>
  <c r="M4"/>
  <c r="L4"/>
  <c r="N3"/>
  <c r="M3"/>
  <c r="L3"/>
</calcChain>
</file>

<file path=xl/sharedStrings.xml><?xml version="1.0" encoding="utf-8"?>
<sst xmlns="http://schemas.openxmlformats.org/spreadsheetml/2006/main" count="118" uniqueCount="75">
  <si>
    <t>山丹县义务教育阶段课程设置及课时安排（试行）</t>
  </si>
  <si>
    <t>课程门类</t>
  </si>
  <si>
    <t>年级周课时</t>
  </si>
  <si>
    <t>一</t>
  </si>
  <si>
    <t>二</t>
  </si>
  <si>
    <t>三</t>
  </si>
  <si>
    <t>四</t>
  </si>
  <si>
    <t>五</t>
  </si>
  <si>
    <t>六</t>
  </si>
  <si>
    <t>七</t>
  </si>
  <si>
    <t>八</t>
  </si>
  <si>
    <t>九</t>
  </si>
  <si>
    <t>九年总课时</t>
  </si>
  <si>
    <t>各类课程课时占总课时的百分比</t>
  </si>
  <si>
    <t>国家规定的九年课时总计比例</t>
  </si>
  <si>
    <t>道德与法治</t>
  </si>
  <si>
    <t>历史</t>
  </si>
  <si>
    <t>地理</t>
  </si>
  <si>
    <t>科学</t>
  </si>
  <si>
    <t>生物</t>
  </si>
  <si>
    <t>物理</t>
  </si>
  <si>
    <t>化学</t>
  </si>
  <si>
    <t>语文</t>
  </si>
  <si>
    <t>数学</t>
  </si>
  <si>
    <t>外语</t>
  </si>
  <si>
    <t>体育</t>
  </si>
  <si>
    <t>体育与健康</t>
  </si>
  <si>
    <t>音乐</t>
  </si>
  <si>
    <t>美术</t>
  </si>
  <si>
    <t>综合实践（1）信息技术</t>
  </si>
  <si>
    <t>综合实践（2）劳动教育</t>
  </si>
  <si>
    <t>综合实践（3）</t>
  </si>
  <si>
    <t>地方与学校课程</t>
  </si>
  <si>
    <t>周总课时</t>
  </si>
  <si>
    <t>学年总课时</t>
  </si>
  <si>
    <t>综合实践活动、地方与学校课程</t>
  </si>
  <si>
    <t>内容</t>
  </si>
  <si>
    <t>课时</t>
  </si>
  <si>
    <t>说明与要求</t>
  </si>
  <si>
    <t>安全教育、健康教育、国防教育、民族教育、生态环保教育、法制教育、禁毒教育</t>
  </si>
  <si>
    <t>可采取分段授课方式，分别完成本学期教学任务，授课顺序由学校根据实际自定。</t>
  </si>
  <si>
    <t>地方与学校课程、综合实践活动（3）</t>
  </si>
  <si>
    <t>根据学校特色及需要，自主设置地方与学校课程的具体内容；根据学科综合实践活动需要，安排相应学科的综合实践活动或社区服务等。</t>
  </si>
  <si>
    <r>
      <rPr>
        <sz val="10"/>
        <rFont val="宋体"/>
        <charset val="134"/>
      </rPr>
      <t>1.按照《中共中央</t>
    </r>
    <r>
      <rPr>
        <sz val="10"/>
        <rFont val="Arial"/>
        <family val="2"/>
      </rPr>
      <t xml:space="preserve"> </t>
    </r>
    <r>
      <rPr>
        <sz val="10"/>
        <rFont val="宋体"/>
        <charset val="134"/>
      </rPr>
      <t xml:space="preserve">国务院关于全面加强新时代大中小学劳动教育的意见》和《大中小学劳动教育指导纲要（试行）》要求，中小学劳动教育课平均每周不少于1课时。
2.根据《中小学综合实践活动课程指导纲要》要求。小学1-2年级，平均每周不少于1课时；小学3-6年级和初中，平均每周不少于2课时。
</t>
    </r>
    <r>
      <rPr>
        <sz val="10"/>
        <rFont val="宋体"/>
        <charset val="134"/>
      </rPr>
      <t>3.</t>
    </r>
    <r>
      <rPr>
        <sz val="10"/>
        <rFont val="宋体"/>
        <charset val="134"/>
      </rPr>
      <t>综合实践活动课程，包括“信息技术教育、研究性学习、社区服务与社会实践、劳动与技术教育”四方面内容。综合实践活动课程与地方课程和校本课程有交叉重合，根据活动内容二者可以打通进行，统一安排。除以上指定领域外课程安排，综合实践活动还包括大量非指定领域：如班团队活动、校传统活动（科技节、体育节、艺术节）、学生同伴间的交往活动、学生个人或群体的心理健康活动等，这些活动在开展过程中可与综合实践活动的指定领域相结合，也可以单独开设，但课程目标的指向是一致的，指定领域与非指定领域互为补充，其共同构成内容丰富、形式多样的综合实践活动课程。课程表中信息技术课程用“综合实践（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）”表示，劳动教育课程用“综合实践（</t>
    </r>
    <r>
      <rPr>
        <sz val="10"/>
        <rFont val="宋体"/>
        <charset val="134"/>
      </rPr>
      <t>2</t>
    </r>
    <r>
      <rPr>
        <sz val="10"/>
        <rFont val="宋体"/>
        <charset val="134"/>
      </rPr>
      <t>）”表示，其余课程用“综合实践（</t>
    </r>
    <r>
      <rPr>
        <sz val="10"/>
        <rFont val="宋体"/>
        <charset val="134"/>
      </rPr>
      <t>3</t>
    </r>
    <r>
      <rPr>
        <sz val="10"/>
        <rFont val="宋体"/>
        <charset val="134"/>
      </rPr>
      <t xml:space="preserve">）”表示。
</t>
    </r>
    <r>
      <rPr>
        <sz val="10"/>
        <rFont val="宋体"/>
        <charset val="134"/>
      </rPr>
      <t>4</t>
    </r>
    <r>
      <rPr>
        <sz val="10"/>
        <rFont val="宋体"/>
        <charset val="134"/>
      </rPr>
      <t xml:space="preserve">.根据《关于全面加强和改进新时代学校体育工作的意见》《关于全面加强和改进新时代学校美育工作的意见》《关于进一步加强中小学生体质健康管理工作的通知》。小学一至二年级每周4课时，小学三至六年级和初中每周3课时。中小学校每天统一安排30分钟的大课间体育活动，每天校内、校外各1小时体育活动时间。　　　　　　　　　　　　　　　　　　
</t>
    </r>
    <r>
      <rPr>
        <sz val="10"/>
        <rFont val="宋体"/>
        <charset val="134"/>
      </rPr>
      <t xml:space="preserve">5.按照教育部最新要求，小学一年级、二年级的科学课每周安排1节，三至六年级每周安排2节。
6.“地方课程与学校课程”中安排：法制教育、健康教育、国防教育、生态环保教育、禁毒教育、文明礼貌教育、安全教育、民族教育、人民防空教育、科技教育、心理健康教育、预防艾滋病教育、甘肃历史、甘肃地理、华夏文明在甘肃等课程课程安排，由学校根据要求及实际合理分散或集中安排。
7.没有体育课的当天要安排一小时的体育活动时间。
</t>
    </r>
    <r>
      <rPr>
        <sz val="10"/>
        <rFont val="宋体"/>
        <charset val="134"/>
      </rPr>
      <t>8.《习近平新时代中国特色社会主义思想学生读本》各学段利用道德与法治（思想政治）课、班团队课、校本课程等统筹安排课时，由思想政治课教师备教案主讲，每册集中学习1学期，平均每周1课时。</t>
    </r>
    <r>
      <rPr>
        <sz val="10"/>
        <rFont val="宋体"/>
        <charset val="134"/>
      </rPr>
      <t xml:space="preserve">
</t>
    </r>
    <r>
      <rPr>
        <sz val="10"/>
        <rFont val="宋体"/>
        <charset val="134"/>
      </rPr>
      <t>9</t>
    </r>
    <r>
      <rPr>
        <sz val="10"/>
        <rFont val="宋体"/>
        <charset val="134"/>
      </rPr>
      <t>.本课程计划表内为各门课程的周课时数，九年总课时按每学年35周上课时间计算。</t>
    </r>
  </si>
  <si>
    <t>农村小学秋季作息时间表</t>
  </si>
  <si>
    <t>项    目</t>
  </si>
  <si>
    <t>起</t>
  </si>
  <si>
    <t>止</t>
  </si>
  <si>
    <t>需时（分）</t>
  </si>
  <si>
    <t>备注</t>
  </si>
  <si>
    <t>起    床</t>
  </si>
  <si>
    <t>早餐</t>
  </si>
  <si>
    <t>早操</t>
  </si>
  <si>
    <t>第一节课</t>
  </si>
  <si>
    <t>第二节课</t>
  </si>
  <si>
    <t>大课间活动</t>
  </si>
  <si>
    <t>第三节课</t>
  </si>
  <si>
    <t>眼保健操</t>
  </si>
  <si>
    <t>第四节课</t>
  </si>
  <si>
    <t>午    餐</t>
  </si>
  <si>
    <t>预    备</t>
  </si>
  <si>
    <t>第五节课</t>
  </si>
  <si>
    <t>第六节课</t>
  </si>
  <si>
    <t>课外活动</t>
  </si>
  <si>
    <t>课后服务1</t>
  </si>
  <si>
    <t>课后服务2</t>
  </si>
  <si>
    <t>托管服务</t>
  </si>
  <si>
    <t>就    寝</t>
  </si>
  <si>
    <t>初中学校秋季学期作息时间表</t>
  </si>
  <si>
    <t>早读</t>
  </si>
  <si>
    <t>第七节课</t>
  </si>
  <si>
    <t>课后服务1(文体艺术活动）</t>
  </si>
  <si>
    <t>晚自习</t>
  </si>
  <si>
    <t>城区小学秋季作息时间表</t>
  </si>
  <si>
    <t>延时托管服务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</si>
</sst>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Arial"/>
      <family val="2"/>
    </font>
    <font>
      <b/>
      <sz val="18"/>
      <name val="方正小标宋简体"/>
      <charset val="134"/>
    </font>
    <font>
      <b/>
      <sz val="10"/>
      <name val="Arial"/>
      <family val="2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7" fillId="0" borderId="1" xfId="2" applyFont="1" applyFill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wrapText="1"/>
    </xf>
    <xf numFmtId="0" fontId="9" fillId="0" borderId="1" xfId="2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vertical="center" wrapText="1"/>
    </xf>
    <xf numFmtId="0" fontId="5" fillId="0" borderId="1" xfId="2" applyFont="1" applyBorder="1"/>
    <xf numFmtId="0" fontId="10" fillId="0" borderId="1" xfId="2" applyFont="1" applyBorder="1"/>
    <xf numFmtId="0" fontId="5" fillId="0" borderId="1" xfId="2" applyFont="1" applyFill="1" applyBorder="1" applyAlignment="1" applyProtection="1">
      <alignment horizontal="center" vertical="center" shrinkToFit="1"/>
    </xf>
    <xf numFmtId="0" fontId="7" fillId="0" borderId="1" xfId="2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10" fontId="0" fillId="0" borderId="1" xfId="1" applyNumberFormat="1" applyFont="1" applyFill="1" applyBorder="1" applyAlignment="1" applyProtection="1">
      <alignment horizontal="center" vertical="center" wrapText="1"/>
    </xf>
    <xf numFmtId="10" fontId="5" fillId="0" borderId="1" xfId="2" applyNumberFormat="1" applyFont="1" applyFill="1" applyBorder="1" applyAlignment="1" applyProtection="1">
      <alignment vertical="center" wrapText="1"/>
    </xf>
    <xf numFmtId="0" fontId="5" fillId="0" borderId="1" xfId="2" applyFont="1" applyBorder="1" applyAlignment="1">
      <alignment horizontal="center" vertical="center"/>
    </xf>
    <xf numFmtId="0" fontId="10" fillId="0" borderId="0" xfId="2" applyFont="1"/>
    <xf numFmtId="0" fontId="6" fillId="0" borderId="0" xfId="2" applyFont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 applyProtection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center" wrapText="1"/>
    </xf>
    <xf numFmtId="0" fontId="10" fillId="0" borderId="1" xfId="2" applyFont="1" applyFill="1" applyBorder="1" applyAlignment="1" applyProtection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10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top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shrinkToFit="1"/>
    </xf>
    <xf numFmtId="0" fontId="5" fillId="0" borderId="4" xfId="2" applyFont="1" applyFill="1" applyBorder="1" applyAlignment="1" applyProtection="1">
      <alignment horizontal="center" vertical="center" shrinkToFit="1"/>
    </xf>
    <xf numFmtId="10" fontId="0" fillId="0" borderId="1" xfId="1" applyNumberFormat="1" applyFont="1" applyFill="1" applyBorder="1" applyAlignment="1" applyProtection="1">
      <alignment horizontal="center" vertical="center" wrapText="1"/>
    </xf>
    <xf numFmtId="10" fontId="5" fillId="0" borderId="1" xfId="2" applyNumberFormat="1" applyFont="1" applyFill="1" applyBorder="1" applyAlignment="1" applyProtection="1">
      <alignment vertical="center" wrapText="1"/>
    </xf>
    <xf numFmtId="0" fontId="5" fillId="0" borderId="1" xfId="2" applyFont="1" applyFill="1" applyBorder="1" applyAlignment="1" applyProtection="1">
      <alignment vertical="center" wrapText="1"/>
    </xf>
    <xf numFmtId="10" fontId="5" fillId="0" borderId="1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R31"/>
  <sheetViews>
    <sheetView topLeftCell="A22" workbookViewId="0">
      <selection sqref="A1:N30"/>
    </sheetView>
  </sheetViews>
  <sheetFormatPr defaultColWidth="7.75" defaultRowHeight="12.75"/>
  <cols>
    <col min="1" max="1" width="5.5" style="11" customWidth="1"/>
    <col min="2" max="2" width="19" style="11" customWidth="1"/>
    <col min="3" max="11" width="4" style="11" customWidth="1"/>
    <col min="12" max="12" width="5.625" style="12" customWidth="1"/>
    <col min="13" max="13" width="12.25" style="12" customWidth="1"/>
    <col min="14" max="14" width="11.875" style="11" customWidth="1"/>
    <col min="15" max="256" width="7.75" style="11"/>
    <col min="257" max="257" width="5.5" style="11" customWidth="1"/>
    <col min="258" max="258" width="19" style="11" customWidth="1"/>
    <col min="259" max="267" width="4" style="11" customWidth="1"/>
    <col min="268" max="268" width="5.625" style="11" customWidth="1"/>
    <col min="269" max="269" width="12.25" style="11" customWidth="1"/>
    <col min="270" max="270" width="8" style="11" customWidth="1"/>
    <col min="271" max="512" width="7.75" style="11"/>
    <col min="513" max="513" width="5.5" style="11" customWidth="1"/>
    <col min="514" max="514" width="19" style="11" customWidth="1"/>
    <col min="515" max="523" width="4" style="11" customWidth="1"/>
    <col min="524" max="524" width="5.625" style="11" customWidth="1"/>
    <col min="525" max="525" width="12.25" style="11" customWidth="1"/>
    <col min="526" max="526" width="8" style="11" customWidth="1"/>
    <col min="527" max="768" width="7.75" style="11"/>
    <col min="769" max="769" width="5.5" style="11" customWidth="1"/>
    <col min="770" max="770" width="19" style="11" customWidth="1"/>
    <col min="771" max="779" width="4" style="11" customWidth="1"/>
    <col min="780" max="780" width="5.625" style="11" customWidth="1"/>
    <col min="781" max="781" width="12.25" style="11" customWidth="1"/>
    <col min="782" max="782" width="8" style="11" customWidth="1"/>
    <col min="783" max="1024" width="7.75" style="11"/>
    <col min="1025" max="1025" width="5.5" style="11" customWidth="1"/>
    <col min="1026" max="1026" width="19" style="11" customWidth="1"/>
    <col min="1027" max="1035" width="4" style="11" customWidth="1"/>
    <col min="1036" max="1036" width="5.625" style="11" customWidth="1"/>
    <col min="1037" max="1037" width="12.25" style="11" customWidth="1"/>
    <col min="1038" max="1038" width="8" style="11" customWidth="1"/>
    <col min="1039" max="1280" width="7.75" style="11"/>
    <col min="1281" max="1281" width="5.5" style="11" customWidth="1"/>
    <col min="1282" max="1282" width="19" style="11" customWidth="1"/>
    <col min="1283" max="1291" width="4" style="11" customWidth="1"/>
    <col min="1292" max="1292" width="5.625" style="11" customWidth="1"/>
    <col min="1293" max="1293" width="12.25" style="11" customWidth="1"/>
    <col min="1294" max="1294" width="8" style="11" customWidth="1"/>
    <col min="1295" max="1536" width="7.75" style="11"/>
    <col min="1537" max="1537" width="5.5" style="11" customWidth="1"/>
    <col min="1538" max="1538" width="19" style="11" customWidth="1"/>
    <col min="1539" max="1547" width="4" style="11" customWidth="1"/>
    <col min="1548" max="1548" width="5.625" style="11" customWidth="1"/>
    <col min="1549" max="1549" width="12.25" style="11" customWidth="1"/>
    <col min="1550" max="1550" width="8" style="11" customWidth="1"/>
    <col min="1551" max="1792" width="7.75" style="11"/>
    <col min="1793" max="1793" width="5.5" style="11" customWidth="1"/>
    <col min="1794" max="1794" width="19" style="11" customWidth="1"/>
    <col min="1795" max="1803" width="4" style="11" customWidth="1"/>
    <col min="1804" max="1804" width="5.625" style="11" customWidth="1"/>
    <col min="1805" max="1805" width="12.25" style="11" customWidth="1"/>
    <col min="1806" max="1806" width="8" style="11" customWidth="1"/>
    <col min="1807" max="2048" width="7.75" style="11"/>
    <col min="2049" max="2049" width="5.5" style="11" customWidth="1"/>
    <col min="2050" max="2050" width="19" style="11" customWidth="1"/>
    <col min="2051" max="2059" width="4" style="11" customWidth="1"/>
    <col min="2060" max="2060" width="5.625" style="11" customWidth="1"/>
    <col min="2061" max="2061" width="12.25" style="11" customWidth="1"/>
    <col min="2062" max="2062" width="8" style="11" customWidth="1"/>
    <col min="2063" max="2304" width="7.75" style="11"/>
    <col min="2305" max="2305" width="5.5" style="11" customWidth="1"/>
    <col min="2306" max="2306" width="19" style="11" customWidth="1"/>
    <col min="2307" max="2315" width="4" style="11" customWidth="1"/>
    <col min="2316" max="2316" width="5.625" style="11" customWidth="1"/>
    <col min="2317" max="2317" width="12.25" style="11" customWidth="1"/>
    <col min="2318" max="2318" width="8" style="11" customWidth="1"/>
    <col min="2319" max="2560" width="7.75" style="11"/>
    <col min="2561" max="2561" width="5.5" style="11" customWidth="1"/>
    <col min="2562" max="2562" width="19" style="11" customWidth="1"/>
    <col min="2563" max="2571" width="4" style="11" customWidth="1"/>
    <col min="2572" max="2572" width="5.625" style="11" customWidth="1"/>
    <col min="2573" max="2573" width="12.25" style="11" customWidth="1"/>
    <col min="2574" max="2574" width="8" style="11" customWidth="1"/>
    <col min="2575" max="2816" width="7.75" style="11"/>
    <col min="2817" max="2817" width="5.5" style="11" customWidth="1"/>
    <col min="2818" max="2818" width="19" style="11" customWidth="1"/>
    <col min="2819" max="2827" width="4" style="11" customWidth="1"/>
    <col min="2828" max="2828" width="5.625" style="11" customWidth="1"/>
    <col min="2829" max="2829" width="12.25" style="11" customWidth="1"/>
    <col min="2830" max="2830" width="8" style="11" customWidth="1"/>
    <col min="2831" max="3072" width="7.75" style="11"/>
    <col min="3073" max="3073" width="5.5" style="11" customWidth="1"/>
    <col min="3074" max="3074" width="19" style="11" customWidth="1"/>
    <col min="3075" max="3083" width="4" style="11" customWidth="1"/>
    <col min="3084" max="3084" width="5.625" style="11" customWidth="1"/>
    <col min="3085" max="3085" width="12.25" style="11" customWidth="1"/>
    <col min="3086" max="3086" width="8" style="11" customWidth="1"/>
    <col min="3087" max="3328" width="7.75" style="11"/>
    <col min="3329" max="3329" width="5.5" style="11" customWidth="1"/>
    <col min="3330" max="3330" width="19" style="11" customWidth="1"/>
    <col min="3331" max="3339" width="4" style="11" customWidth="1"/>
    <col min="3340" max="3340" width="5.625" style="11" customWidth="1"/>
    <col min="3341" max="3341" width="12.25" style="11" customWidth="1"/>
    <col min="3342" max="3342" width="8" style="11" customWidth="1"/>
    <col min="3343" max="3584" width="7.75" style="11"/>
    <col min="3585" max="3585" width="5.5" style="11" customWidth="1"/>
    <col min="3586" max="3586" width="19" style="11" customWidth="1"/>
    <col min="3587" max="3595" width="4" style="11" customWidth="1"/>
    <col min="3596" max="3596" width="5.625" style="11" customWidth="1"/>
    <col min="3597" max="3597" width="12.25" style="11" customWidth="1"/>
    <col min="3598" max="3598" width="8" style="11" customWidth="1"/>
    <col min="3599" max="3840" width="7.75" style="11"/>
    <col min="3841" max="3841" width="5.5" style="11" customWidth="1"/>
    <col min="3842" max="3842" width="19" style="11" customWidth="1"/>
    <col min="3843" max="3851" width="4" style="11" customWidth="1"/>
    <col min="3852" max="3852" width="5.625" style="11" customWidth="1"/>
    <col min="3853" max="3853" width="12.25" style="11" customWidth="1"/>
    <col min="3854" max="3854" width="8" style="11" customWidth="1"/>
    <col min="3855" max="4096" width="7.75" style="11"/>
    <col min="4097" max="4097" width="5.5" style="11" customWidth="1"/>
    <col min="4098" max="4098" width="19" style="11" customWidth="1"/>
    <col min="4099" max="4107" width="4" style="11" customWidth="1"/>
    <col min="4108" max="4108" width="5.625" style="11" customWidth="1"/>
    <col min="4109" max="4109" width="12.25" style="11" customWidth="1"/>
    <col min="4110" max="4110" width="8" style="11" customWidth="1"/>
    <col min="4111" max="4352" width="7.75" style="11"/>
    <col min="4353" max="4353" width="5.5" style="11" customWidth="1"/>
    <col min="4354" max="4354" width="19" style="11" customWidth="1"/>
    <col min="4355" max="4363" width="4" style="11" customWidth="1"/>
    <col min="4364" max="4364" width="5.625" style="11" customWidth="1"/>
    <col min="4365" max="4365" width="12.25" style="11" customWidth="1"/>
    <col min="4366" max="4366" width="8" style="11" customWidth="1"/>
    <col min="4367" max="4608" width="7.75" style="11"/>
    <col min="4609" max="4609" width="5.5" style="11" customWidth="1"/>
    <col min="4610" max="4610" width="19" style="11" customWidth="1"/>
    <col min="4611" max="4619" width="4" style="11" customWidth="1"/>
    <col min="4620" max="4620" width="5.625" style="11" customWidth="1"/>
    <col min="4621" max="4621" width="12.25" style="11" customWidth="1"/>
    <col min="4622" max="4622" width="8" style="11" customWidth="1"/>
    <col min="4623" max="4864" width="7.75" style="11"/>
    <col min="4865" max="4865" width="5.5" style="11" customWidth="1"/>
    <col min="4866" max="4866" width="19" style="11" customWidth="1"/>
    <col min="4867" max="4875" width="4" style="11" customWidth="1"/>
    <col min="4876" max="4876" width="5.625" style="11" customWidth="1"/>
    <col min="4877" max="4877" width="12.25" style="11" customWidth="1"/>
    <col min="4878" max="4878" width="8" style="11" customWidth="1"/>
    <col min="4879" max="5120" width="7.75" style="11"/>
    <col min="5121" max="5121" width="5.5" style="11" customWidth="1"/>
    <col min="5122" max="5122" width="19" style="11" customWidth="1"/>
    <col min="5123" max="5131" width="4" style="11" customWidth="1"/>
    <col min="5132" max="5132" width="5.625" style="11" customWidth="1"/>
    <col min="5133" max="5133" width="12.25" style="11" customWidth="1"/>
    <col min="5134" max="5134" width="8" style="11" customWidth="1"/>
    <col min="5135" max="5376" width="7.75" style="11"/>
    <col min="5377" max="5377" width="5.5" style="11" customWidth="1"/>
    <col min="5378" max="5378" width="19" style="11" customWidth="1"/>
    <col min="5379" max="5387" width="4" style="11" customWidth="1"/>
    <col min="5388" max="5388" width="5.625" style="11" customWidth="1"/>
    <col min="5389" max="5389" width="12.25" style="11" customWidth="1"/>
    <col min="5390" max="5390" width="8" style="11" customWidth="1"/>
    <col min="5391" max="5632" width="7.75" style="11"/>
    <col min="5633" max="5633" width="5.5" style="11" customWidth="1"/>
    <col min="5634" max="5634" width="19" style="11" customWidth="1"/>
    <col min="5635" max="5643" width="4" style="11" customWidth="1"/>
    <col min="5644" max="5644" width="5.625" style="11" customWidth="1"/>
    <col min="5645" max="5645" width="12.25" style="11" customWidth="1"/>
    <col min="5646" max="5646" width="8" style="11" customWidth="1"/>
    <col min="5647" max="5888" width="7.75" style="11"/>
    <col min="5889" max="5889" width="5.5" style="11" customWidth="1"/>
    <col min="5890" max="5890" width="19" style="11" customWidth="1"/>
    <col min="5891" max="5899" width="4" style="11" customWidth="1"/>
    <col min="5900" max="5900" width="5.625" style="11" customWidth="1"/>
    <col min="5901" max="5901" width="12.25" style="11" customWidth="1"/>
    <col min="5902" max="5902" width="8" style="11" customWidth="1"/>
    <col min="5903" max="6144" width="7.75" style="11"/>
    <col min="6145" max="6145" width="5.5" style="11" customWidth="1"/>
    <col min="6146" max="6146" width="19" style="11" customWidth="1"/>
    <col min="6147" max="6155" width="4" style="11" customWidth="1"/>
    <col min="6156" max="6156" width="5.625" style="11" customWidth="1"/>
    <col min="6157" max="6157" width="12.25" style="11" customWidth="1"/>
    <col min="6158" max="6158" width="8" style="11" customWidth="1"/>
    <col min="6159" max="6400" width="7.75" style="11"/>
    <col min="6401" max="6401" width="5.5" style="11" customWidth="1"/>
    <col min="6402" max="6402" width="19" style="11" customWidth="1"/>
    <col min="6403" max="6411" width="4" style="11" customWidth="1"/>
    <col min="6412" max="6412" width="5.625" style="11" customWidth="1"/>
    <col min="6413" max="6413" width="12.25" style="11" customWidth="1"/>
    <col min="6414" max="6414" width="8" style="11" customWidth="1"/>
    <col min="6415" max="6656" width="7.75" style="11"/>
    <col min="6657" max="6657" width="5.5" style="11" customWidth="1"/>
    <col min="6658" max="6658" width="19" style="11" customWidth="1"/>
    <col min="6659" max="6667" width="4" style="11" customWidth="1"/>
    <col min="6668" max="6668" width="5.625" style="11" customWidth="1"/>
    <col min="6669" max="6669" width="12.25" style="11" customWidth="1"/>
    <col min="6670" max="6670" width="8" style="11" customWidth="1"/>
    <col min="6671" max="6912" width="7.75" style="11"/>
    <col min="6913" max="6913" width="5.5" style="11" customWidth="1"/>
    <col min="6914" max="6914" width="19" style="11" customWidth="1"/>
    <col min="6915" max="6923" width="4" style="11" customWidth="1"/>
    <col min="6924" max="6924" width="5.625" style="11" customWidth="1"/>
    <col min="6925" max="6925" width="12.25" style="11" customWidth="1"/>
    <col min="6926" max="6926" width="8" style="11" customWidth="1"/>
    <col min="6927" max="7168" width="7.75" style="11"/>
    <col min="7169" max="7169" width="5.5" style="11" customWidth="1"/>
    <col min="7170" max="7170" width="19" style="11" customWidth="1"/>
    <col min="7171" max="7179" width="4" style="11" customWidth="1"/>
    <col min="7180" max="7180" width="5.625" style="11" customWidth="1"/>
    <col min="7181" max="7181" width="12.25" style="11" customWidth="1"/>
    <col min="7182" max="7182" width="8" style="11" customWidth="1"/>
    <col min="7183" max="7424" width="7.75" style="11"/>
    <col min="7425" max="7425" width="5.5" style="11" customWidth="1"/>
    <col min="7426" max="7426" width="19" style="11" customWidth="1"/>
    <col min="7427" max="7435" width="4" style="11" customWidth="1"/>
    <col min="7436" max="7436" width="5.625" style="11" customWidth="1"/>
    <col min="7437" max="7437" width="12.25" style="11" customWidth="1"/>
    <col min="7438" max="7438" width="8" style="11" customWidth="1"/>
    <col min="7439" max="7680" width="7.75" style="11"/>
    <col min="7681" max="7681" width="5.5" style="11" customWidth="1"/>
    <col min="7682" max="7682" width="19" style="11" customWidth="1"/>
    <col min="7683" max="7691" width="4" style="11" customWidth="1"/>
    <col min="7692" max="7692" width="5.625" style="11" customWidth="1"/>
    <col min="7693" max="7693" width="12.25" style="11" customWidth="1"/>
    <col min="7694" max="7694" width="8" style="11" customWidth="1"/>
    <col min="7695" max="7936" width="7.75" style="11"/>
    <col min="7937" max="7937" width="5.5" style="11" customWidth="1"/>
    <col min="7938" max="7938" width="19" style="11" customWidth="1"/>
    <col min="7939" max="7947" width="4" style="11" customWidth="1"/>
    <col min="7948" max="7948" width="5.625" style="11" customWidth="1"/>
    <col min="7949" max="7949" width="12.25" style="11" customWidth="1"/>
    <col min="7950" max="7950" width="8" style="11" customWidth="1"/>
    <col min="7951" max="8192" width="7.75" style="11"/>
    <col min="8193" max="8193" width="5.5" style="11" customWidth="1"/>
    <col min="8194" max="8194" width="19" style="11" customWidth="1"/>
    <col min="8195" max="8203" width="4" style="11" customWidth="1"/>
    <col min="8204" max="8204" width="5.625" style="11" customWidth="1"/>
    <col min="8205" max="8205" width="12.25" style="11" customWidth="1"/>
    <col min="8206" max="8206" width="8" style="11" customWidth="1"/>
    <col min="8207" max="8448" width="7.75" style="11"/>
    <col min="8449" max="8449" width="5.5" style="11" customWidth="1"/>
    <col min="8450" max="8450" width="19" style="11" customWidth="1"/>
    <col min="8451" max="8459" width="4" style="11" customWidth="1"/>
    <col min="8460" max="8460" width="5.625" style="11" customWidth="1"/>
    <col min="8461" max="8461" width="12.25" style="11" customWidth="1"/>
    <col min="8462" max="8462" width="8" style="11" customWidth="1"/>
    <col min="8463" max="8704" width="7.75" style="11"/>
    <col min="8705" max="8705" width="5.5" style="11" customWidth="1"/>
    <col min="8706" max="8706" width="19" style="11" customWidth="1"/>
    <col min="8707" max="8715" width="4" style="11" customWidth="1"/>
    <col min="8716" max="8716" width="5.625" style="11" customWidth="1"/>
    <col min="8717" max="8717" width="12.25" style="11" customWidth="1"/>
    <col min="8718" max="8718" width="8" style="11" customWidth="1"/>
    <col min="8719" max="8960" width="7.75" style="11"/>
    <col min="8961" max="8961" width="5.5" style="11" customWidth="1"/>
    <col min="8962" max="8962" width="19" style="11" customWidth="1"/>
    <col min="8963" max="8971" width="4" style="11" customWidth="1"/>
    <col min="8972" max="8972" width="5.625" style="11" customWidth="1"/>
    <col min="8973" max="8973" width="12.25" style="11" customWidth="1"/>
    <col min="8974" max="8974" width="8" style="11" customWidth="1"/>
    <col min="8975" max="9216" width="7.75" style="11"/>
    <col min="9217" max="9217" width="5.5" style="11" customWidth="1"/>
    <col min="9218" max="9218" width="19" style="11" customWidth="1"/>
    <col min="9219" max="9227" width="4" style="11" customWidth="1"/>
    <col min="9228" max="9228" width="5.625" style="11" customWidth="1"/>
    <col min="9229" max="9229" width="12.25" style="11" customWidth="1"/>
    <col min="9230" max="9230" width="8" style="11" customWidth="1"/>
    <col min="9231" max="9472" width="7.75" style="11"/>
    <col min="9473" max="9473" width="5.5" style="11" customWidth="1"/>
    <col min="9474" max="9474" width="19" style="11" customWidth="1"/>
    <col min="9475" max="9483" width="4" style="11" customWidth="1"/>
    <col min="9484" max="9484" width="5.625" style="11" customWidth="1"/>
    <col min="9485" max="9485" width="12.25" style="11" customWidth="1"/>
    <col min="9486" max="9486" width="8" style="11" customWidth="1"/>
    <col min="9487" max="9728" width="7.75" style="11"/>
    <col min="9729" max="9729" width="5.5" style="11" customWidth="1"/>
    <col min="9730" max="9730" width="19" style="11" customWidth="1"/>
    <col min="9731" max="9739" width="4" style="11" customWidth="1"/>
    <col min="9740" max="9740" width="5.625" style="11" customWidth="1"/>
    <col min="9741" max="9741" width="12.25" style="11" customWidth="1"/>
    <col min="9742" max="9742" width="8" style="11" customWidth="1"/>
    <col min="9743" max="9984" width="7.75" style="11"/>
    <col min="9985" max="9985" width="5.5" style="11" customWidth="1"/>
    <col min="9986" max="9986" width="19" style="11" customWidth="1"/>
    <col min="9987" max="9995" width="4" style="11" customWidth="1"/>
    <col min="9996" max="9996" width="5.625" style="11" customWidth="1"/>
    <col min="9997" max="9997" width="12.25" style="11" customWidth="1"/>
    <col min="9998" max="9998" width="8" style="11" customWidth="1"/>
    <col min="9999" max="10240" width="7.75" style="11"/>
    <col min="10241" max="10241" width="5.5" style="11" customWidth="1"/>
    <col min="10242" max="10242" width="19" style="11" customWidth="1"/>
    <col min="10243" max="10251" width="4" style="11" customWidth="1"/>
    <col min="10252" max="10252" width="5.625" style="11" customWidth="1"/>
    <col min="10253" max="10253" width="12.25" style="11" customWidth="1"/>
    <col min="10254" max="10254" width="8" style="11" customWidth="1"/>
    <col min="10255" max="10496" width="7.75" style="11"/>
    <col min="10497" max="10497" width="5.5" style="11" customWidth="1"/>
    <col min="10498" max="10498" width="19" style="11" customWidth="1"/>
    <col min="10499" max="10507" width="4" style="11" customWidth="1"/>
    <col min="10508" max="10508" width="5.625" style="11" customWidth="1"/>
    <col min="10509" max="10509" width="12.25" style="11" customWidth="1"/>
    <col min="10510" max="10510" width="8" style="11" customWidth="1"/>
    <col min="10511" max="10752" width="7.75" style="11"/>
    <col min="10753" max="10753" width="5.5" style="11" customWidth="1"/>
    <col min="10754" max="10754" width="19" style="11" customWidth="1"/>
    <col min="10755" max="10763" width="4" style="11" customWidth="1"/>
    <col min="10764" max="10764" width="5.625" style="11" customWidth="1"/>
    <col min="10765" max="10765" width="12.25" style="11" customWidth="1"/>
    <col min="10766" max="10766" width="8" style="11" customWidth="1"/>
    <col min="10767" max="11008" width="7.75" style="11"/>
    <col min="11009" max="11009" width="5.5" style="11" customWidth="1"/>
    <col min="11010" max="11010" width="19" style="11" customWidth="1"/>
    <col min="11011" max="11019" width="4" style="11" customWidth="1"/>
    <col min="11020" max="11020" width="5.625" style="11" customWidth="1"/>
    <col min="11021" max="11021" width="12.25" style="11" customWidth="1"/>
    <col min="11022" max="11022" width="8" style="11" customWidth="1"/>
    <col min="11023" max="11264" width="7.75" style="11"/>
    <col min="11265" max="11265" width="5.5" style="11" customWidth="1"/>
    <col min="11266" max="11266" width="19" style="11" customWidth="1"/>
    <col min="11267" max="11275" width="4" style="11" customWidth="1"/>
    <col min="11276" max="11276" width="5.625" style="11" customWidth="1"/>
    <col min="11277" max="11277" width="12.25" style="11" customWidth="1"/>
    <col min="11278" max="11278" width="8" style="11" customWidth="1"/>
    <col min="11279" max="11520" width="7.75" style="11"/>
    <col min="11521" max="11521" width="5.5" style="11" customWidth="1"/>
    <col min="11522" max="11522" width="19" style="11" customWidth="1"/>
    <col min="11523" max="11531" width="4" style="11" customWidth="1"/>
    <col min="11532" max="11532" width="5.625" style="11" customWidth="1"/>
    <col min="11533" max="11533" width="12.25" style="11" customWidth="1"/>
    <col min="11534" max="11534" width="8" style="11" customWidth="1"/>
    <col min="11535" max="11776" width="7.75" style="11"/>
    <col min="11777" max="11777" width="5.5" style="11" customWidth="1"/>
    <col min="11778" max="11778" width="19" style="11" customWidth="1"/>
    <col min="11779" max="11787" width="4" style="11" customWidth="1"/>
    <col min="11788" max="11788" width="5.625" style="11" customWidth="1"/>
    <col min="11789" max="11789" width="12.25" style="11" customWidth="1"/>
    <col min="11790" max="11790" width="8" style="11" customWidth="1"/>
    <col min="11791" max="12032" width="7.75" style="11"/>
    <col min="12033" max="12033" width="5.5" style="11" customWidth="1"/>
    <col min="12034" max="12034" width="19" style="11" customWidth="1"/>
    <col min="12035" max="12043" width="4" style="11" customWidth="1"/>
    <col min="12044" max="12044" width="5.625" style="11" customWidth="1"/>
    <col min="12045" max="12045" width="12.25" style="11" customWidth="1"/>
    <col min="12046" max="12046" width="8" style="11" customWidth="1"/>
    <col min="12047" max="12288" width="7.75" style="11"/>
    <col min="12289" max="12289" width="5.5" style="11" customWidth="1"/>
    <col min="12290" max="12290" width="19" style="11" customWidth="1"/>
    <col min="12291" max="12299" width="4" style="11" customWidth="1"/>
    <col min="12300" max="12300" width="5.625" style="11" customWidth="1"/>
    <col min="12301" max="12301" width="12.25" style="11" customWidth="1"/>
    <col min="12302" max="12302" width="8" style="11" customWidth="1"/>
    <col min="12303" max="12544" width="7.75" style="11"/>
    <col min="12545" max="12545" width="5.5" style="11" customWidth="1"/>
    <col min="12546" max="12546" width="19" style="11" customWidth="1"/>
    <col min="12547" max="12555" width="4" style="11" customWidth="1"/>
    <col min="12556" max="12556" width="5.625" style="11" customWidth="1"/>
    <col min="12557" max="12557" width="12.25" style="11" customWidth="1"/>
    <col min="12558" max="12558" width="8" style="11" customWidth="1"/>
    <col min="12559" max="12800" width="7.75" style="11"/>
    <col min="12801" max="12801" width="5.5" style="11" customWidth="1"/>
    <col min="12802" max="12802" width="19" style="11" customWidth="1"/>
    <col min="12803" max="12811" width="4" style="11" customWidth="1"/>
    <col min="12812" max="12812" width="5.625" style="11" customWidth="1"/>
    <col min="12813" max="12813" width="12.25" style="11" customWidth="1"/>
    <col min="12814" max="12814" width="8" style="11" customWidth="1"/>
    <col min="12815" max="13056" width="7.75" style="11"/>
    <col min="13057" max="13057" width="5.5" style="11" customWidth="1"/>
    <col min="13058" max="13058" width="19" style="11" customWidth="1"/>
    <col min="13059" max="13067" width="4" style="11" customWidth="1"/>
    <col min="13068" max="13068" width="5.625" style="11" customWidth="1"/>
    <col min="13069" max="13069" width="12.25" style="11" customWidth="1"/>
    <col min="13070" max="13070" width="8" style="11" customWidth="1"/>
    <col min="13071" max="13312" width="7.75" style="11"/>
    <col min="13313" max="13313" width="5.5" style="11" customWidth="1"/>
    <col min="13314" max="13314" width="19" style="11" customWidth="1"/>
    <col min="13315" max="13323" width="4" style="11" customWidth="1"/>
    <col min="13324" max="13324" width="5.625" style="11" customWidth="1"/>
    <col min="13325" max="13325" width="12.25" style="11" customWidth="1"/>
    <col min="13326" max="13326" width="8" style="11" customWidth="1"/>
    <col min="13327" max="13568" width="7.75" style="11"/>
    <col min="13569" max="13569" width="5.5" style="11" customWidth="1"/>
    <col min="13570" max="13570" width="19" style="11" customWidth="1"/>
    <col min="13571" max="13579" width="4" style="11" customWidth="1"/>
    <col min="13580" max="13580" width="5.625" style="11" customWidth="1"/>
    <col min="13581" max="13581" width="12.25" style="11" customWidth="1"/>
    <col min="13582" max="13582" width="8" style="11" customWidth="1"/>
    <col min="13583" max="13824" width="7.75" style="11"/>
    <col min="13825" max="13825" width="5.5" style="11" customWidth="1"/>
    <col min="13826" max="13826" width="19" style="11" customWidth="1"/>
    <col min="13827" max="13835" width="4" style="11" customWidth="1"/>
    <col min="13836" max="13836" width="5.625" style="11" customWidth="1"/>
    <col min="13837" max="13837" width="12.25" style="11" customWidth="1"/>
    <col min="13838" max="13838" width="8" style="11" customWidth="1"/>
    <col min="13839" max="14080" width="7.75" style="11"/>
    <col min="14081" max="14081" width="5.5" style="11" customWidth="1"/>
    <col min="14082" max="14082" width="19" style="11" customWidth="1"/>
    <col min="14083" max="14091" width="4" style="11" customWidth="1"/>
    <col min="14092" max="14092" width="5.625" style="11" customWidth="1"/>
    <col min="14093" max="14093" width="12.25" style="11" customWidth="1"/>
    <col min="14094" max="14094" width="8" style="11" customWidth="1"/>
    <col min="14095" max="14336" width="7.75" style="11"/>
    <col min="14337" max="14337" width="5.5" style="11" customWidth="1"/>
    <col min="14338" max="14338" width="19" style="11" customWidth="1"/>
    <col min="14339" max="14347" width="4" style="11" customWidth="1"/>
    <col min="14348" max="14348" width="5.625" style="11" customWidth="1"/>
    <col min="14349" max="14349" width="12.25" style="11" customWidth="1"/>
    <col min="14350" max="14350" width="8" style="11" customWidth="1"/>
    <col min="14351" max="14592" width="7.75" style="11"/>
    <col min="14593" max="14593" width="5.5" style="11" customWidth="1"/>
    <col min="14594" max="14594" width="19" style="11" customWidth="1"/>
    <col min="14595" max="14603" width="4" style="11" customWidth="1"/>
    <col min="14604" max="14604" width="5.625" style="11" customWidth="1"/>
    <col min="14605" max="14605" width="12.25" style="11" customWidth="1"/>
    <col min="14606" max="14606" width="8" style="11" customWidth="1"/>
    <col min="14607" max="14848" width="7.75" style="11"/>
    <col min="14849" max="14849" width="5.5" style="11" customWidth="1"/>
    <col min="14850" max="14850" width="19" style="11" customWidth="1"/>
    <col min="14851" max="14859" width="4" style="11" customWidth="1"/>
    <col min="14860" max="14860" width="5.625" style="11" customWidth="1"/>
    <col min="14861" max="14861" width="12.25" style="11" customWidth="1"/>
    <col min="14862" max="14862" width="8" style="11" customWidth="1"/>
    <col min="14863" max="15104" width="7.75" style="11"/>
    <col min="15105" max="15105" width="5.5" style="11" customWidth="1"/>
    <col min="15106" max="15106" width="19" style="11" customWidth="1"/>
    <col min="15107" max="15115" width="4" style="11" customWidth="1"/>
    <col min="15116" max="15116" width="5.625" style="11" customWidth="1"/>
    <col min="15117" max="15117" width="12.25" style="11" customWidth="1"/>
    <col min="15118" max="15118" width="8" style="11" customWidth="1"/>
    <col min="15119" max="15360" width="7.75" style="11"/>
    <col min="15361" max="15361" width="5.5" style="11" customWidth="1"/>
    <col min="15362" max="15362" width="19" style="11" customWidth="1"/>
    <col min="15363" max="15371" width="4" style="11" customWidth="1"/>
    <col min="15372" max="15372" width="5.625" style="11" customWidth="1"/>
    <col min="15373" max="15373" width="12.25" style="11" customWidth="1"/>
    <col min="15374" max="15374" width="8" style="11" customWidth="1"/>
    <col min="15375" max="15616" width="7.75" style="11"/>
    <col min="15617" max="15617" width="5.5" style="11" customWidth="1"/>
    <col min="15618" max="15618" width="19" style="11" customWidth="1"/>
    <col min="15619" max="15627" width="4" style="11" customWidth="1"/>
    <col min="15628" max="15628" width="5.625" style="11" customWidth="1"/>
    <col min="15629" max="15629" width="12.25" style="11" customWidth="1"/>
    <col min="15630" max="15630" width="8" style="11" customWidth="1"/>
    <col min="15631" max="15872" width="7.75" style="11"/>
    <col min="15873" max="15873" width="5.5" style="11" customWidth="1"/>
    <col min="15874" max="15874" width="19" style="11" customWidth="1"/>
    <col min="15875" max="15883" width="4" style="11" customWidth="1"/>
    <col min="15884" max="15884" width="5.625" style="11" customWidth="1"/>
    <col min="15885" max="15885" width="12.25" style="11" customWidth="1"/>
    <col min="15886" max="15886" width="8" style="11" customWidth="1"/>
    <col min="15887" max="16128" width="7.75" style="11"/>
    <col min="16129" max="16129" width="5.5" style="11" customWidth="1"/>
    <col min="16130" max="16130" width="19" style="11" customWidth="1"/>
    <col min="16131" max="16139" width="4" style="11" customWidth="1"/>
    <col min="16140" max="16140" width="5.625" style="11" customWidth="1"/>
    <col min="16141" max="16141" width="12.25" style="11" customWidth="1"/>
    <col min="16142" max="16142" width="8" style="11" customWidth="1"/>
    <col min="16143" max="16384" width="7.75" style="11"/>
  </cols>
  <sheetData>
    <row r="1" spans="1:18" ht="24.9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8" ht="32.1" customHeight="1">
      <c r="A2" s="13" t="s">
        <v>1</v>
      </c>
      <c r="B2" s="1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23" t="s">
        <v>12</v>
      </c>
      <c r="M2" s="24" t="s">
        <v>13</v>
      </c>
      <c r="N2" s="15" t="s">
        <v>14</v>
      </c>
    </row>
    <row r="3" spans="1:18" ht="15" customHeight="1">
      <c r="A3" s="39" t="s">
        <v>1</v>
      </c>
      <c r="B3" s="16" t="s">
        <v>15</v>
      </c>
      <c r="C3" s="17">
        <v>2</v>
      </c>
      <c r="D3" s="18">
        <v>2</v>
      </c>
      <c r="E3" s="17">
        <v>2</v>
      </c>
      <c r="F3" s="17">
        <v>2</v>
      </c>
      <c r="G3" s="17">
        <v>2</v>
      </c>
      <c r="H3" s="17">
        <v>2</v>
      </c>
      <c r="I3" s="17">
        <v>2</v>
      </c>
      <c r="J3" s="17">
        <v>2</v>
      </c>
      <c r="K3" s="17">
        <v>2</v>
      </c>
      <c r="L3" s="17">
        <f>SUM(C3:J3)*35+K3*33</f>
        <v>626</v>
      </c>
      <c r="M3" s="25">
        <f>L3/$L$25</f>
        <v>6.5742491073303905E-2</v>
      </c>
      <c r="N3" s="26">
        <f>M3</f>
        <v>6.5742491073303905E-2</v>
      </c>
    </row>
    <row r="4" spans="1:18" ht="15" customHeight="1">
      <c r="A4" s="40"/>
      <c r="B4" s="16" t="s">
        <v>16</v>
      </c>
      <c r="C4" s="17"/>
      <c r="D4" s="17"/>
      <c r="E4" s="17"/>
      <c r="F4" s="17"/>
      <c r="G4" s="17"/>
      <c r="H4" s="17"/>
      <c r="I4" s="17">
        <v>2</v>
      </c>
      <c r="J4" s="17">
        <v>2</v>
      </c>
      <c r="K4" s="17">
        <v>2</v>
      </c>
      <c r="L4" s="17">
        <f t="shared" ref="L4:L22" si="0">SUM(C4:J4)*35+K4*33</f>
        <v>206</v>
      </c>
      <c r="M4" s="25">
        <f t="shared" ref="M4:M22" si="1">L4/$L$25</f>
        <v>2.1634110480991401E-2</v>
      </c>
      <c r="N4" s="46">
        <f>M4+M5</f>
        <v>3.6336904011762199E-2</v>
      </c>
    </row>
    <row r="5" spans="1:18" ht="15" customHeight="1">
      <c r="A5" s="40"/>
      <c r="B5" s="16" t="s">
        <v>17</v>
      </c>
      <c r="C5" s="17"/>
      <c r="D5" s="17"/>
      <c r="E5" s="17"/>
      <c r="F5" s="17"/>
      <c r="G5" s="17"/>
      <c r="H5" s="17"/>
      <c r="I5" s="27">
        <v>2</v>
      </c>
      <c r="J5" s="27">
        <v>2</v>
      </c>
      <c r="K5" s="27"/>
      <c r="L5" s="17">
        <f t="shared" si="0"/>
        <v>140</v>
      </c>
      <c r="M5" s="25">
        <f t="shared" si="1"/>
        <v>1.4702793530770799E-2</v>
      </c>
      <c r="N5" s="47"/>
    </row>
    <row r="6" spans="1:18" ht="15" customHeight="1">
      <c r="A6" s="40"/>
      <c r="B6" s="16" t="s">
        <v>18</v>
      </c>
      <c r="C6" s="18">
        <v>1</v>
      </c>
      <c r="D6" s="18">
        <v>1</v>
      </c>
      <c r="E6" s="18">
        <v>2</v>
      </c>
      <c r="F6" s="17">
        <v>2</v>
      </c>
      <c r="G6" s="17">
        <v>2</v>
      </c>
      <c r="H6" s="17">
        <v>2</v>
      </c>
      <c r="I6" s="17"/>
      <c r="J6" s="17"/>
      <c r="K6" s="17"/>
      <c r="L6" s="17">
        <f t="shared" si="0"/>
        <v>350</v>
      </c>
      <c r="M6" s="25">
        <f t="shared" si="1"/>
        <v>3.6756983826927103E-2</v>
      </c>
      <c r="N6" s="46">
        <f>M6+M7+M8+M9</f>
        <v>8.3280823356437703E-2</v>
      </c>
    </row>
    <row r="7" spans="1:18" ht="15" customHeight="1">
      <c r="A7" s="40"/>
      <c r="B7" s="16" t="s">
        <v>19</v>
      </c>
      <c r="C7" s="17"/>
      <c r="D7" s="17"/>
      <c r="E7" s="17"/>
      <c r="F7" s="17"/>
      <c r="G7" s="17"/>
      <c r="H7" s="17"/>
      <c r="I7" s="17">
        <v>3</v>
      </c>
      <c r="J7" s="17">
        <v>2</v>
      </c>
      <c r="K7" s="17"/>
      <c r="L7" s="17">
        <f t="shared" si="0"/>
        <v>175</v>
      </c>
      <c r="M7" s="25">
        <f t="shared" si="1"/>
        <v>1.83784919134636E-2</v>
      </c>
      <c r="N7" s="47"/>
    </row>
    <row r="8" spans="1:18" ht="15" customHeight="1">
      <c r="A8" s="40"/>
      <c r="B8" s="16" t="s">
        <v>20</v>
      </c>
      <c r="C8" s="17"/>
      <c r="D8" s="17"/>
      <c r="E8" s="17"/>
      <c r="F8" s="17"/>
      <c r="G8" s="17"/>
      <c r="H8" s="17"/>
      <c r="I8" s="17"/>
      <c r="J8" s="17">
        <v>2</v>
      </c>
      <c r="K8" s="17">
        <v>3</v>
      </c>
      <c r="L8" s="17">
        <f t="shared" si="0"/>
        <v>169</v>
      </c>
      <c r="M8" s="25">
        <f t="shared" si="1"/>
        <v>1.7748372190716202E-2</v>
      </c>
      <c r="N8" s="47"/>
    </row>
    <row r="9" spans="1:18" ht="15" customHeight="1">
      <c r="A9" s="40"/>
      <c r="B9" s="16" t="s">
        <v>21</v>
      </c>
      <c r="C9" s="17"/>
      <c r="D9" s="17"/>
      <c r="E9" s="17"/>
      <c r="F9" s="17"/>
      <c r="G9" s="17"/>
      <c r="H9" s="17"/>
      <c r="I9" s="17"/>
      <c r="J9" s="17"/>
      <c r="K9" s="17">
        <v>3</v>
      </c>
      <c r="L9" s="17">
        <f t="shared" si="0"/>
        <v>99</v>
      </c>
      <c r="M9" s="25">
        <f t="shared" si="1"/>
        <v>1.0396975425330799E-2</v>
      </c>
      <c r="N9" s="47"/>
    </row>
    <row r="10" spans="1:18" ht="15" customHeight="1">
      <c r="A10" s="40"/>
      <c r="B10" s="16" t="s">
        <v>22</v>
      </c>
      <c r="C10" s="18">
        <v>8</v>
      </c>
      <c r="D10" s="18">
        <v>8</v>
      </c>
      <c r="E10" s="17">
        <v>7</v>
      </c>
      <c r="F10" s="18">
        <v>7</v>
      </c>
      <c r="G10" s="17">
        <v>6</v>
      </c>
      <c r="H10" s="17">
        <v>6</v>
      </c>
      <c r="I10" s="17">
        <v>5</v>
      </c>
      <c r="J10" s="17">
        <v>5</v>
      </c>
      <c r="K10" s="17">
        <v>5</v>
      </c>
      <c r="L10" s="17">
        <f t="shared" si="0"/>
        <v>1985</v>
      </c>
      <c r="M10" s="25">
        <f t="shared" si="1"/>
        <v>0.20846460827557201</v>
      </c>
      <c r="N10" s="26">
        <f>M10</f>
        <v>0.20846460827557201</v>
      </c>
    </row>
    <row r="11" spans="1:18" ht="15" customHeight="1">
      <c r="A11" s="40"/>
      <c r="B11" s="16" t="s">
        <v>23</v>
      </c>
      <c r="C11" s="17">
        <v>4</v>
      </c>
      <c r="D11" s="17">
        <v>4</v>
      </c>
      <c r="E11" s="17">
        <v>4</v>
      </c>
      <c r="F11" s="17">
        <v>4</v>
      </c>
      <c r="G11" s="17">
        <v>5</v>
      </c>
      <c r="H11" s="17">
        <v>5</v>
      </c>
      <c r="I11" s="17">
        <v>5</v>
      </c>
      <c r="J11" s="17">
        <v>5</v>
      </c>
      <c r="K11" s="17">
        <v>5</v>
      </c>
      <c r="L11" s="17">
        <f t="shared" si="0"/>
        <v>1425</v>
      </c>
      <c r="M11" s="25">
        <f t="shared" si="1"/>
        <v>0.149653434152489</v>
      </c>
      <c r="N11" s="26">
        <f>M11</f>
        <v>0.149653434152489</v>
      </c>
      <c r="R11" s="28"/>
    </row>
    <row r="12" spans="1:18" ht="15" customHeight="1">
      <c r="A12" s="40"/>
      <c r="B12" s="16" t="s">
        <v>24</v>
      </c>
      <c r="C12" s="17"/>
      <c r="D12" s="17"/>
      <c r="E12" s="17">
        <v>3</v>
      </c>
      <c r="F12" s="17">
        <v>3</v>
      </c>
      <c r="G12" s="17">
        <v>3</v>
      </c>
      <c r="H12" s="17">
        <v>3</v>
      </c>
      <c r="I12" s="17">
        <v>4</v>
      </c>
      <c r="J12" s="17">
        <v>4</v>
      </c>
      <c r="K12" s="17">
        <v>4</v>
      </c>
      <c r="L12" s="17">
        <f t="shared" si="0"/>
        <v>832</v>
      </c>
      <c r="M12" s="25">
        <f t="shared" si="1"/>
        <v>8.7376601554295302E-2</v>
      </c>
      <c r="N12" s="26">
        <f>M12</f>
        <v>8.7376601554295302E-2</v>
      </c>
    </row>
    <row r="13" spans="1:18" ht="15" customHeight="1">
      <c r="A13" s="40"/>
      <c r="B13" s="16" t="s">
        <v>25</v>
      </c>
      <c r="C13" s="17">
        <v>4</v>
      </c>
      <c r="D13" s="17">
        <v>4</v>
      </c>
      <c r="E13" s="17">
        <v>3</v>
      </c>
      <c r="F13" s="17">
        <v>3</v>
      </c>
      <c r="G13" s="17">
        <v>3</v>
      </c>
      <c r="H13" s="17">
        <v>3</v>
      </c>
      <c r="I13" s="17"/>
      <c r="J13" s="17"/>
      <c r="K13" s="17"/>
      <c r="L13" s="17">
        <f t="shared" si="0"/>
        <v>700</v>
      </c>
      <c r="M13" s="25">
        <f t="shared" si="1"/>
        <v>7.3513967653854206E-2</v>
      </c>
      <c r="N13" s="46">
        <f>M13+M14</f>
        <v>0.105965133375341</v>
      </c>
    </row>
    <row r="14" spans="1:18" ht="15" customHeight="1">
      <c r="A14" s="40"/>
      <c r="B14" s="19" t="s">
        <v>26</v>
      </c>
      <c r="C14" s="17"/>
      <c r="D14" s="17"/>
      <c r="E14" s="17"/>
      <c r="F14" s="17"/>
      <c r="G14" s="17"/>
      <c r="H14" s="17"/>
      <c r="I14" s="17">
        <v>3</v>
      </c>
      <c r="J14" s="17">
        <v>3</v>
      </c>
      <c r="K14" s="17">
        <v>3</v>
      </c>
      <c r="L14" s="17">
        <f t="shared" si="0"/>
        <v>309</v>
      </c>
      <c r="M14" s="25">
        <f t="shared" si="1"/>
        <v>3.2451165721487103E-2</v>
      </c>
      <c r="N14" s="47"/>
    </row>
    <row r="15" spans="1:18" ht="15" customHeight="1">
      <c r="A15" s="40"/>
      <c r="B15" s="16" t="s">
        <v>27</v>
      </c>
      <c r="C15" s="17">
        <v>2</v>
      </c>
      <c r="D15" s="18">
        <v>2</v>
      </c>
      <c r="E15" s="17">
        <v>2</v>
      </c>
      <c r="F15" s="17">
        <v>2</v>
      </c>
      <c r="G15" s="17">
        <v>2</v>
      </c>
      <c r="H15" s="17">
        <v>2</v>
      </c>
      <c r="I15" s="17">
        <v>1</v>
      </c>
      <c r="J15" s="17">
        <v>1</v>
      </c>
      <c r="K15" s="17">
        <v>1</v>
      </c>
      <c r="L15" s="17">
        <f t="shared" si="0"/>
        <v>523</v>
      </c>
      <c r="M15" s="25">
        <f t="shared" si="1"/>
        <v>5.4925435832808199E-2</v>
      </c>
      <c r="N15" s="46">
        <f>M15+M16</f>
        <v>0.109850871665616</v>
      </c>
    </row>
    <row r="16" spans="1:18" ht="15" customHeight="1">
      <c r="A16" s="40"/>
      <c r="B16" s="16" t="s">
        <v>28</v>
      </c>
      <c r="C16" s="17">
        <v>2</v>
      </c>
      <c r="D16" s="18">
        <v>2</v>
      </c>
      <c r="E16" s="17">
        <v>2</v>
      </c>
      <c r="F16" s="17">
        <v>2</v>
      </c>
      <c r="G16" s="17">
        <v>2</v>
      </c>
      <c r="H16" s="17">
        <v>2</v>
      </c>
      <c r="I16" s="17">
        <v>1</v>
      </c>
      <c r="J16" s="17">
        <v>1</v>
      </c>
      <c r="K16" s="17">
        <v>1</v>
      </c>
      <c r="L16" s="17">
        <f t="shared" si="0"/>
        <v>523</v>
      </c>
      <c r="M16" s="25">
        <f t="shared" si="1"/>
        <v>5.4925435832808199E-2</v>
      </c>
      <c r="N16" s="47"/>
    </row>
    <row r="17" spans="1:14" ht="15" customHeight="1">
      <c r="A17" s="40"/>
      <c r="B17" s="19" t="s">
        <v>29</v>
      </c>
      <c r="C17" s="17">
        <v>1</v>
      </c>
      <c r="D17" s="18">
        <v>1</v>
      </c>
      <c r="E17" s="17">
        <v>1</v>
      </c>
      <c r="F17" s="17">
        <v>1</v>
      </c>
      <c r="G17" s="17">
        <v>1</v>
      </c>
      <c r="H17" s="17">
        <v>1</v>
      </c>
      <c r="I17" s="17">
        <v>2</v>
      </c>
      <c r="J17" s="17">
        <v>2</v>
      </c>
      <c r="K17" s="17">
        <v>2</v>
      </c>
      <c r="L17" s="17">
        <f t="shared" si="0"/>
        <v>416</v>
      </c>
      <c r="M17" s="25">
        <f t="shared" si="1"/>
        <v>4.36883007771477E-2</v>
      </c>
      <c r="N17" s="48">
        <f>M17+M18+M22</f>
        <v>0.15332913253518199</v>
      </c>
    </row>
    <row r="18" spans="1:14" ht="15" customHeight="1">
      <c r="A18" s="40"/>
      <c r="B18" s="19" t="s">
        <v>30</v>
      </c>
      <c r="C18" s="17">
        <v>1</v>
      </c>
      <c r="D18" s="18">
        <v>1</v>
      </c>
      <c r="E18" s="17">
        <v>1</v>
      </c>
      <c r="F18" s="17">
        <v>1</v>
      </c>
      <c r="G18" s="17">
        <v>1</v>
      </c>
      <c r="H18" s="17">
        <v>1</v>
      </c>
      <c r="I18" s="17">
        <v>1</v>
      </c>
      <c r="J18" s="17">
        <v>1</v>
      </c>
      <c r="K18" s="17">
        <v>1</v>
      </c>
      <c r="L18" s="17">
        <f t="shared" si="0"/>
        <v>313</v>
      </c>
      <c r="M18" s="25">
        <f t="shared" si="1"/>
        <v>3.2871245536652001E-2</v>
      </c>
      <c r="N18" s="42"/>
    </row>
    <row r="19" spans="1:14" ht="15" customHeight="1">
      <c r="A19" s="40"/>
      <c r="B19" s="19"/>
      <c r="C19" s="17"/>
      <c r="D19" s="18"/>
      <c r="E19" s="17"/>
      <c r="F19" s="17"/>
      <c r="G19" s="17"/>
      <c r="H19" s="17"/>
      <c r="I19" s="17"/>
      <c r="J19" s="17"/>
      <c r="K19" s="17"/>
      <c r="L19" s="17">
        <f t="shared" si="0"/>
        <v>0</v>
      </c>
      <c r="M19" s="25">
        <f t="shared" si="1"/>
        <v>0</v>
      </c>
      <c r="N19" s="42"/>
    </row>
    <row r="20" spans="1:14" ht="15" customHeight="1">
      <c r="A20" s="40"/>
      <c r="B20" s="19"/>
      <c r="C20" s="17"/>
      <c r="D20" s="18"/>
      <c r="E20" s="17"/>
      <c r="F20" s="17"/>
      <c r="G20" s="17"/>
      <c r="H20" s="17"/>
      <c r="I20" s="17"/>
      <c r="J20" s="17"/>
      <c r="K20" s="17"/>
      <c r="L20" s="17">
        <f t="shared" si="0"/>
        <v>0</v>
      </c>
      <c r="M20" s="25">
        <f t="shared" si="1"/>
        <v>0</v>
      </c>
      <c r="N20" s="42"/>
    </row>
    <row r="21" spans="1:14" ht="15" customHeight="1">
      <c r="A21" s="40"/>
      <c r="B21" s="20"/>
      <c r="C21" s="17"/>
      <c r="D21" s="17"/>
      <c r="E21" s="17"/>
      <c r="F21" s="17"/>
      <c r="G21" s="17"/>
      <c r="H21" s="17"/>
      <c r="I21" s="17"/>
      <c r="J21" s="17"/>
      <c r="K21" s="17"/>
      <c r="L21" s="17">
        <f t="shared" si="0"/>
        <v>0</v>
      </c>
      <c r="M21" s="25">
        <f t="shared" si="1"/>
        <v>0</v>
      </c>
      <c r="N21" s="42"/>
    </row>
    <row r="22" spans="1:14" ht="15" customHeight="1">
      <c r="A22" s="40"/>
      <c r="B22" s="21" t="s">
        <v>31</v>
      </c>
      <c r="C22" s="42">
        <v>1</v>
      </c>
      <c r="D22" s="42">
        <v>1</v>
      </c>
      <c r="E22" s="42">
        <v>3</v>
      </c>
      <c r="F22" s="42">
        <v>3</v>
      </c>
      <c r="G22" s="42">
        <v>3</v>
      </c>
      <c r="H22" s="42">
        <v>3</v>
      </c>
      <c r="I22" s="42">
        <v>3</v>
      </c>
      <c r="J22" s="42">
        <v>2</v>
      </c>
      <c r="K22" s="42">
        <v>2</v>
      </c>
      <c r="L22" s="42">
        <f t="shared" si="0"/>
        <v>731</v>
      </c>
      <c r="M22" s="45">
        <f t="shared" si="1"/>
        <v>7.6769586221382094E-2</v>
      </c>
      <c r="N22" s="42"/>
    </row>
    <row r="23" spans="1:14" ht="15" customHeight="1">
      <c r="A23" s="40"/>
      <c r="B23" s="21" t="s">
        <v>32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5"/>
      <c r="N23" s="42"/>
    </row>
    <row r="24" spans="1:14" ht="15" customHeight="1">
      <c r="A24" s="40"/>
      <c r="B24" s="20"/>
      <c r="C24" s="17">
        <f t="shared" ref="C24:K24" si="2">SUM(C3:C23)</f>
        <v>26</v>
      </c>
      <c r="D24" s="17">
        <f t="shared" si="2"/>
        <v>26</v>
      </c>
      <c r="E24" s="17">
        <f t="shared" si="2"/>
        <v>30</v>
      </c>
      <c r="F24" s="17">
        <f t="shared" si="2"/>
        <v>30</v>
      </c>
      <c r="G24" s="17">
        <f t="shared" si="2"/>
        <v>30</v>
      </c>
      <c r="H24" s="17">
        <f t="shared" si="2"/>
        <v>30</v>
      </c>
      <c r="I24" s="17">
        <f t="shared" si="2"/>
        <v>34</v>
      </c>
      <c r="J24" s="17">
        <f t="shared" si="2"/>
        <v>34</v>
      </c>
      <c r="K24" s="17">
        <f t="shared" si="2"/>
        <v>34</v>
      </c>
      <c r="L24" s="17">
        <f>SUM(C24:K24)*35</f>
        <v>9590</v>
      </c>
      <c r="M24" s="17"/>
      <c r="N24" s="16"/>
    </row>
    <row r="25" spans="1:14" ht="15" customHeight="1">
      <c r="A25" s="40"/>
      <c r="B25" s="19" t="s">
        <v>33</v>
      </c>
      <c r="C25" s="17">
        <f>SUM(C3:C23)</f>
        <v>26</v>
      </c>
      <c r="D25" s="17">
        <f t="shared" ref="D25:K25" si="3">SUM(D3:D23)</f>
        <v>26</v>
      </c>
      <c r="E25" s="17">
        <f t="shared" si="3"/>
        <v>30</v>
      </c>
      <c r="F25" s="17">
        <f t="shared" si="3"/>
        <v>30</v>
      </c>
      <c r="G25" s="17">
        <f t="shared" si="3"/>
        <v>30</v>
      </c>
      <c r="H25" s="17">
        <f t="shared" si="3"/>
        <v>30</v>
      </c>
      <c r="I25" s="17">
        <f t="shared" si="3"/>
        <v>34</v>
      </c>
      <c r="J25" s="17">
        <f t="shared" si="3"/>
        <v>34</v>
      </c>
      <c r="K25" s="17">
        <f t="shared" si="3"/>
        <v>34</v>
      </c>
      <c r="L25" s="42">
        <v>9522</v>
      </c>
      <c r="M25" s="42"/>
      <c r="N25" s="46">
        <f>SUM(N3:N23)</f>
        <v>1</v>
      </c>
    </row>
    <row r="26" spans="1:14" ht="15" customHeight="1">
      <c r="A26" s="41"/>
      <c r="B26" s="19" t="s">
        <v>34</v>
      </c>
      <c r="C26" s="22">
        <f>C25*35</f>
        <v>910</v>
      </c>
      <c r="D26" s="22">
        <f t="shared" ref="D26:J26" si="4">D25*35</f>
        <v>910</v>
      </c>
      <c r="E26" s="22">
        <f t="shared" si="4"/>
        <v>1050</v>
      </c>
      <c r="F26" s="22">
        <f t="shared" si="4"/>
        <v>1050</v>
      </c>
      <c r="G26" s="22">
        <f t="shared" si="4"/>
        <v>1050</v>
      </c>
      <c r="H26" s="22">
        <f t="shared" si="4"/>
        <v>1050</v>
      </c>
      <c r="I26" s="22">
        <f t="shared" si="4"/>
        <v>1190</v>
      </c>
      <c r="J26" s="22">
        <f t="shared" si="4"/>
        <v>1190</v>
      </c>
      <c r="K26" s="22">
        <v>1122</v>
      </c>
      <c r="L26" s="42"/>
      <c r="M26" s="42"/>
      <c r="N26" s="47"/>
    </row>
    <row r="27" spans="1:14" ht="17.100000000000001" customHeight="1">
      <c r="A27" s="30" t="s">
        <v>35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2.95" customHeight="1">
      <c r="A28" s="31" t="s">
        <v>36</v>
      </c>
      <c r="B28" s="31"/>
      <c r="C28" s="32" t="s">
        <v>37</v>
      </c>
      <c r="D28" s="32"/>
      <c r="E28" s="32"/>
      <c r="F28" s="32"/>
      <c r="G28" s="32"/>
      <c r="H28" s="32"/>
      <c r="I28" s="32"/>
      <c r="J28" s="32"/>
      <c r="K28" s="32"/>
      <c r="L28" s="33" t="s">
        <v>38</v>
      </c>
      <c r="M28" s="33"/>
      <c r="N28" s="33"/>
    </row>
    <row r="29" spans="1:14" ht="42" customHeight="1">
      <c r="A29" s="34" t="s">
        <v>39</v>
      </c>
      <c r="B29" s="34"/>
      <c r="C29" s="43">
        <v>1</v>
      </c>
      <c r="D29" s="43">
        <v>1</v>
      </c>
      <c r="E29" s="22">
        <v>1</v>
      </c>
      <c r="F29" s="22">
        <v>1</v>
      </c>
      <c r="G29" s="22">
        <v>1</v>
      </c>
      <c r="H29" s="22">
        <v>1</v>
      </c>
      <c r="I29" s="22">
        <v>1</v>
      </c>
      <c r="J29" s="22">
        <v>1</v>
      </c>
      <c r="K29" s="22">
        <v>1</v>
      </c>
      <c r="L29" s="35" t="s">
        <v>40</v>
      </c>
      <c r="M29" s="36"/>
      <c r="N29" s="36"/>
    </row>
    <row r="30" spans="1:14" ht="51" customHeight="1">
      <c r="A30" s="34" t="s">
        <v>41</v>
      </c>
      <c r="B30" s="34"/>
      <c r="C30" s="44"/>
      <c r="D30" s="44"/>
      <c r="E30" s="22">
        <v>2</v>
      </c>
      <c r="F30" s="22">
        <v>2</v>
      </c>
      <c r="G30" s="22">
        <v>2</v>
      </c>
      <c r="H30" s="22">
        <v>2</v>
      </c>
      <c r="I30" s="22">
        <v>2</v>
      </c>
      <c r="J30" s="22">
        <v>1</v>
      </c>
      <c r="K30" s="22">
        <v>1</v>
      </c>
      <c r="L30" s="35" t="s">
        <v>42</v>
      </c>
      <c r="M30" s="36"/>
      <c r="N30" s="36"/>
    </row>
    <row r="31" spans="1:14" ht="264" customHeight="1">
      <c r="A31" s="37" t="s">
        <v>43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</sheetData>
  <mergeCells count="32">
    <mergeCell ref="L25:L26"/>
    <mergeCell ref="M22:M23"/>
    <mergeCell ref="M25:M26"/>
    <mergeCell ref="N4:N5"/>
    <mergeCell ref="N6:N9"/>
    <mergeCell ref="N13:N14"/>
    <mergeCell ref="N15:N16"/>
    <mergeCell ref="N17:N23"/>
    <mergeCell ref="N25:N26"/>
    <mergeCell ref="A29:B29"/>
    <mergeCell ref="L29:N29"/>
    <mergeCell ref="A30:B30"/>
    <mergeCell ref="L30:N30"/>
    <mergeCell ref="A31:N31"/>
    <mergeCell ref="C29:C30"/>
    <mergeCell ref="D29:D30"/>
    <mergeCell ref="A1:N1"/>
    <mergeCell ref="A27:N27"/>
    <mergeCell ref="A28:B28"/>
    <mergeCell ref="C28:K28"/>
    <mergeCell ref="L28:N28"/>
    <mergeCell ref="A3:A26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</mergeCells>
  <phoneticPr fontId="13" type="noConversion"/>
  <printOptions horizontalCentered="1"/>
  <pageMargins left="0.23622047244094499" right="0.23622047244094499" top="0.51180555555555596" bottom="0.51180555555555596" header="0.31496062992126" footer="0.31496062992126"/>
  <pageSetup paperSize="9" scale="90" pageOrder="overThenDown" orientation="portrait" useFirstPageNumber="1" horizontalDpi="300" verticalDpi="300"/>
  <headerFooter scaleWithDoc="0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E21"/>
    </sheetView>
  </sheetViews>
  <sheetFormatPr defaultColWidth="9" defaultRowHeight="13.5"/>
  <cols>
    <col min="1" max="1" width="17.625" customWidth="1"/>
    <col min="2" max="2" width="14.625" customWidth="1"/>
    <col min="3" max="3" width="15.75" customWidth="1"/>
    <col min="4" max="4" width="15.625" customWidth="1"/>
    <col min="5" max="5" width="20.125" customWidth="1"/>
    <col min="9" max="9" width="32.875" customWidth="1"/>
  </cols>
  <sheetData>
    <row r="1" spans="1:9" ht="57" customHeight="1">
      <c r="A1" s="49" t="s">
        <v>44</v>
      </c>
      <c r="B1" s="49"/>
      <c r="C1" s="49"/>
      <c r="D1" s="49"/>
      <c r="E1" s="49"/>
    </row>
    <row r="2" spans="1:9" s="1" customFormat="1" ht="28.5" customHeight="1">
      <c r="A2" s="2" t="s">
        <v>45</v>
      </c>
      <c r="B2" s="2" t="s">
        <v>46</v>
      </c>
      <c r="C2" s="2" t="s">
        <v>47</v>
      </c>
      <c r="D2" s="2" t="s">
        <v>48</v>
      </c>
      <c r="E2" s="2" t="s">
        <v>49</v>
      </c>
    </row>
    <row r="3" spans="1:9" s="1" customFormat="1" ht="28.5" customHeight="1">
      <c r="A3" s="2" t="s">
        <v>50</v>
      </c>
      <c r="B3" s="3">
        <v>0.3125</v>
      </c>
      <c r="C3" s="3">
        <v>0.33333333333333298</v>
      </c>
      <c r="D3" s="2">
        <v>30</v>
      </c>
      <c r="E3" s="2"/>
    </row>
    <row r="4" spans="1:9" s="1" customFormat="1" ht="28.5" customHeight="1">
      <c r="A4" s="2" t="s">
        <v>51</v>
      </c>
      <c r="B4" s="4">
        <v>0.33333333333333298</v>
      </c>
      <c r="C4" s="4">
        <v>0.34722222222222199</v>
      </c>
      <c r="D4" s="5">
        <v>20</v>
      </c>
      <c r="E4" s="5"/>
      <c r="I4" s="8"/>
    </row>
    <row r="5" spans="1:9" s="1" customFormat="1" ht="28.5" customHeight="1">
      <c r="A5" s="2" t="s">
        <v>52</v>
      </c>
      <c r="B5" s="4">
        <v>0.34722222222222199</v>
      </c>
      <c r="C5" s="4">
        <v>0.35416666666666702</v>
      </c>
      <c r="D5" s="5">
        <v>10</v>
      </c>
      <c r="E5" s="5"/>
      <c r="I5" s="8"/>
    </row>
    <row r="6" spans="1:9" s="1" customFormat="1" ht="28.5" customHeight="1">
      <c r="A6" s="2" t="s">
        <v>53</v>
      </c>
      <c r="B6" s="4">
        <v>0.35416666666666702</v>
      </c>
      <c r="C6" s="4">
        <v>0.38194444444444398</v>
      </c>
      <c r="D6" s="2">
        <v>40</v>
      </c>
      <c r="E6" s="5"/>
    </row>
    <row r="7" spans="1:9" s="1" customFormat="1" ht="28.5" customHeight="1">
      <c r="A7" s="2" t="s">
        <v>54</v>
      </c>
      <c r="B7" s="4">
        <v>0.38888888888888901</v>
      </c>
      <c r="C7" s="4">
        <v>0.41666666666666702</v>
      </c>
      <c r="D7" s="2">
        <v>40</v>
      </c>
      <c r="E7" s="5"/>
    </row>
    <row r="8" spans="1:9" s="1" customFormat="1" ht="28.5" customHeight="1">
      <c r="A8" s="2" t="s">
        <v>55</v>
      </c>
      <c r="B8" s="4">
        <v>0.41666666666666702</v>
      </c>
      <c r="C8" s="4">
        <v>0.4375</v>
      </c>
      <c r="D8" s="2">
        <v>30</v>
      </c>
      <c r="E8" s="5"/>
    </row>
    <row r="9" spans="1:9" s="1" customFormat="1" ht="28.5" customHeight="1">
      <c r="A9" s="2" t="s">
        <v>56</v>
      </c>
      <c r="B9" s="4">
        <v>0.4375</v>
      </c>
      <c r="C9" s="4">
        <v>0.46527777777777801</v>
      </c>
      <c r="D9" s="2">
        <v>40</v>
      </c>
      <c r="E9" s="5"/>
    </row>
    <row r="10" spans="1:9" s="1" customFormat="1" ht="28.5" customHeight="1">
      <c r="A10" s="2" t="s">
        <v>57</v>
      </c>
      <c r="B10" s="4">
        <v>0.46527777777777801</v>
      </c>
      <c r="C10" s="4">
        <v>0.46875</v>
      </c>
      <c r="D10" s="2">
        <v>5</v>
      </c>
      <c r="E10" s="2"/>
    </row>
    <row r="11" spans="1:9" s="1" customFormat="1" ht="28.5" customHeight="1">
      <c r="A11" s="2" t="s">
        <v>58</v>
      </c>
      <c r="B11" s="4">
        <v>0.47569444444444398</v>
      </c>
      <c r="C11" s="4">
        <v>0.50347222222222199</v>
      </c>
      <c r="D11" s="2">
        <v>40</v>
      </c>
      <c r="E11" s="5"/>
    </row>
    <row r="12" spans="1:9" s="1" customFormat="1" ht="28.5" customHeight="1">
      <c r="A12" s="2" t="s">
        <v>59</v>
      </c>
      <c r="B12" s="4">
        <v>0.50347222222222199</v>
      </c>
      <c r="C12" s="4">
        <v>0.58333333333333304</v>
      </c>
      <c r="D12" s="2">
        <v>115</v>
      </c>
      <c r="E12" s="5"/>
    </row>
    <row r="13" spans="1:9" s="1" customFormat="1" ht="28.5" customHeight="1">
      <c r="A13" s="2" t="s">
        <v>60</v>
      </c>
      <c r="B13" s="3">
        <v>0.58333333333333304</v>
      </c>
      <c r="C13" s="3">
        <v>0.58680555555555602</v>
      </c>
      <c r="D13" s="2">
        <v>5</v>
      </c>
      <c r="E13" s="2"/>
    </row>
    <row r="14" spans="1:9" s="1" customFormat="1" ht="28.5" customHeight="1">
      <c r="A14" s="2" t="s">
        <v>61</v>
      </c>
      <c r="B14" s="3">
        <v>0.58680555555555602</v>
      </c>
      <c r="C14" s="3">
        <v>0.61458333333333304</v>
      </c>
      <c r="D14" s="2">
        <v>40</v>
      </c>
      <c r="E14" s="2"/>
    </row>
    <row r="15" spans="1:9" s="1" customFormat="1" ht="28.5" customHeight="1">
      <c r="A15" s="2" t="s">
        <v>62</v>
      </c>
      <c r="B15" s="3">
        <v>0.62152777777777801</v>
      </c>
      <c r="C15" s="3">
        <v>0.64930555555555602</v>
      </c>
      <c r="D15" s="2">
        <v>40</v>
      </c>
      <c r="E15" s="2"/>
    </row>
    <row r="16" spans="1:9" s="1" customFormat="1" ht="28.5" customHeight="1">
      <c r="A16" s="2" t="s">
        <v>57</v>
      </c>
      <c r="B16" s="3">
        <v>0.64930555555555602</v>
      </c>
      <c r="C16" s="3">
        <v>0.65277777777777801</v>
      </c>
      <c r="D16" s="2">
        <v>5</v>
      </c>
      <c r="E16" s="2"/>
    </row>
    <row r="17" spans="1:5" s="1" customFormat="1" ht="28.5" customHeight="1">
      <c r="A17" s="2" t="s">
        <v>63</v>
      </c>
      <c r="B17" s="6">
        <v>0.65277777777777801</v>
      </c>
      <c r="C17" s="6">
        <v>0.67361111111111105</v>
      </c>
      <c r="D17" s="7">
        <v>30</v>
      </c>
      <c r="E17" s="2"/>
    </row>
    <row r="18" spans="1:5" s="1" customFormat="1" ht="28.5" customHeight="1">
      <c r="A18" s="2" t="s">
        <v>64</v>
      </c>
      <c r="B18" s="3">
        <v>0.67361111111111105</v>
      </c>
      <c r="C18" s="3">
        <v>0.71527777777777801</v>
      </c>
      <c r="D18" s="2">
        <v>60</v>
      </c>
      <c r="E18" s="2"/>
    </row>
    <row r="19" spans="1:5" s="1" customFormat="1" ht="28.5" customHeight="1">
      <c r="A19" s="2" t="s">
        <v>65</v>
      </c>
      <c r="B19" s="3">
        <v>0.71527777777777801</v>
      </c>
      <c r="C19" s="3">
        <v>0.75694444444444497</v>
      </c>
      <c r="D19" s="2">
        <v>60</v>
      </c>
      <c r="E19" s="2"/>
    </row>
    <row r="20" spans="1:5" s="1" customFormat="1" ht="28.5" customHeight="1">
      <c r="A20" s="2" t="s">
        <v>66</v>
      </c>
      <c r="B20" s="3">
        <v>0.8125</v>
      </c>
      <c r="C20" s="3">
        <v>0.85416666666666696</v>
      </c>
      <c r="D20" s="2">
        <v>60</v>
      </c>
      <c r="E20" s="2"/>
    </row>
    <row r="21" spans="1:5" s="1" customFormat="1" ht="28.5" customHeight="1">
      <c r="A21" s="2" t="s">
        <v>67</v>
      </c>
      <c r="B21" s="3">
        <v>0.875</v>
      </c>
      <c r="C21" s="3">
        <v>0.3125</v>
      </c>
      <c r="D21" s="2"/>
      <c r="E21" s="2"/>
    </row>
  </sheetData>
  <mergeCells count="1">
    <mergeCell ref="A1:E1"/>
  </mergeCells>
  <phoneticPr fontId="1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sqref="A1:E20"/>
    </sheetView>
  </sheetViews>
  <sheetFormatPr defaultColWidth="9" defaultRowHeight="13.5"/>
  <cols>
    <col min="1" max="1" width="17.625" customWidth="1"/>
    <col min="2" max="2" width="14.625" customWidth="1"/>
    <col min="3" max="3" width="15.75" customWidth="1"/>
    <col min="4" max="4" width="15.625" customWidth="1"/>
    <col min="5" max="5" width="20.125" customWidth="1"/>
    <col min="9" max="9" width="32.875" customWidth="1"/>
  </cols>
  <sheetData>
    <row r="1" spans="1:9" ht="57" customHeight="1">
      <c r="A1" s="49" t="s">
        <v>68</v>
      </c>
      <c r="B1" s="49"/>
      <c r="C1" s="49"/>
      <c r="D1" s="49"/>
      <c r="E1" s="49"/>
    </row>
    <row r="2" spans="1:9" s="1" customFormat="1" ht="28.5" customHeight="1">
      <c r="A2" s="2" t="s">
        <v>45</v>
      </c>
      <c r="B2" s="2" t="s">
        <v>46</v>
      </c>
      <c r="C2" s="2" t="s">
        <v>47</v>
      </c>
      <c r="D2" s="2" t="s">
        <v>48</v>
      </c>
      <c r="E2" s="2" t="s">
        <v>49</v>
      </c>
    </row>
    <row r="3" spans="1:9" s="1" customFormat="1" ht="28.5" customHeight="1">
      <c r="A3" s="2" t="s">
        <v>51</v>
      </c>
      <c r="B3" s="3">
        <v>0.30555555555555602</v>
      </c>
      <c r="C3" s="3">
        <v>0.32638888888888901</v>
      </c>
      <c r="D3" s="2">
        <v>30</v>
      </c>
      <c r="E3" s="2"/>
    </row>
    <row r="4" spans="1:9" s="1" customFormat="1" ht="28.5" customHeight="1">
      <c r="A4" s="2" t="s">
        <v>52</v>
      </c>
      <c r="B4" s="4">
        <v>0.32638888888888901</v>
      </c>
      <c r="C4" s="4">
        <v>0.33680555555555602</v>
      </c>
      <c r="D4" s="5">
        <v>15</v>
      </c>
      <c r="E4" s="5"/>
      <c r="I4" s="8"/>
    </row>
    <row r="5" spans="1:9" s="1" customFormat="1" ht="28.5" customHeight="1">
      <c r="A5" s="2" t="s">
        <v>69</v>
      </c>
      <c r="B5" s="4">
        <v>0.33680555555555602</v>
      </c>
      <c r="C5" s="4">
        <v>0.34722222222222199</v>
      </c>
      <c r="D5" s="5">
        <v>15</v>
      </c>
      <c r="E5" s="5"/>
      <c r="I5" s="8"/>
    </row>
    <row r="6" spans="1:9" s="1" customFormat="1" ht="28.5" customHeight="1">
      <c r="A6" s="2" t="s">
        <v>53</v>
      </c>
      <c r="B6" s="4">
        <v>0.35416666666666702</v>
      </c>
      <c r="C6" s="4">
        <v>0.38194444444444398</v>
      </c>
      <c r="D6" s="2">
        <v>40</v>
      </c>
      <c r="E6" s="5"/>
    </row>
    <row r="7" spans="1:9" s="1" customFormat="1" ht="28.5" customHeight="1">
      <c r="A7" s="2" t="s">
        <v>54</v>
      </c>
      <c r="B7" s="4">
        <v>0.38888888888888901</v>
      </c>
      <c r="C7" s="4">
        <v>0.41666666666666702</v>
      </c>
      <c r="D7" s="2">
        <v>40</v>
      </c>
      <c r="E7" s="5"/>
    </row>
    <row r="8" spans="1:9" s="1" customFormat="1" ht="28.5" customHeight="1">
      <c r="A8" s="2" t="s">
        <v>55</v>
      </c>
      <c r="B8" s="4">
        <v>0.41666666666666702</v>
      </c>
      <c r="C8" s="4">
        <v>0.4375</v>
      </c>
      <c r="D8" s="2">
        <v>30</v>
      </c>
      <c r="E8" s="5"/>
    </row>
    <row r="9" spans="1:9" s="1" customFormat="1" ht="28.5" customHeight="1">
      <c r="A9" s="2" t="s">
        <v>56</v>
      </c>
      <c r="B9" s="4">
        <v>0.4375</v>
      </c>
      <c r="C9" s="4">
        <v>0.46527777777777801</v>
      </c>
      <c r="D9" s="2">
        <v>40</v>
      </c>
      <c r="E9" s="5"/>
    </row>
    <row r="10" spans="1:9" s="1" customFormat="1" ht="28.5" customHeight="1">
      <c r="A10" s="2" t="s">
        <v>57</v>
      </c>
      <c r="B10" s="4">
        <v>0.46527777777777801</v>
      </c>
      <c r="C10" s="4">
        <v>0.46875</v>
      </c>
      <c r="D10" s="2">
        <v>5</v>
      </c>
      <c r="E10" s="2"/>
      <c r="H10" s="9"/>
    </row>
    <row r="11" spans="1:9" s="1" customFormat="1" ht="28.5" customHeight="1">
      <c r="A11" s="2" t="s">
        <v>58</v>
      </c>
      <c r="B11" s="4">
        <v>0.47569444444444398</v>
      </c>
      <c r="C11" s="4">
        <v>0.50347222222222199</v>
      </c>
      <c r="D11" s="2">
        <v>40</v>
      </c>
      <c r="E11" s="5"/>
    </row>
    <row r="12" spans="1:9" s="1" customFormat="1" ht="28.5" customHeight="1">
      <c r="A12" s="2" t="s">
        <v>59</v>
      </c>
      <c r="B12" s="4">
        <v>0.50694444444444398</v>
      </c>
      <c r="C12" s="4">
        <v>0.59027777777777801</v>
      </c>
      <c r="D12" s="2">
        <v>120</v>
      </c>
      <c r="E12" s="5"/>
    </row>
    <row r="13" spans="1:9" s="1" customFormat="1" ht="28.5" customHeight="1">
      <c r="A13" s="2" t="s">
        <v>60</v>
      </c>
      <c r="B13" s="3">
        <v>0.59027777777777801</v>
      </c>
      <c r="C13" s="3">
        <v>0.59375</v>
      </c>
      <c r="D13" s="2">
        <v>5</v>
      </c>
      <c r="E13" s="2"/>
    </row>
    <row r="14" spans="1:9" s="1" customFormat="1" ht="28.5" customHeight="1">
      <c r="A14" s="2" t="s">
        <v>61</v>
      </c>
      <c r="B14" s="3">
        <v>0.59375</v>
      </c>
      <c r="C14" s="3">
        <v>0.62152777777777801</v>
      </c>
      <c r="D14" s="2">
        <v>40</v>
      </c>
      <c r="E14" s="2"/>
    </row>
    <row r="15" spans="1:9" s="1" customFormat="1" ht="28.5" customHeight="1">
      <c r="A15" s="2" t="s">
        <v>62</v>
      </c>
      <c r="B15" s="3">
        <v>0.62847222222222199</v>
      </c>
      <c r="C15" s="3">
        <v>0.65625</v>
      </c>
      <c r="D15" s="2">
        <v>40</v>
      </c>
      <c r="E15" s="2"/>
    </row>
    <row r="16" spans="1:9" s="1" customFormat="1" ht="28.5" customHeight="1">
      <c r="A16" s="2" t="s">
        <v>57</v>
      </c>
      <c r="B16" s="3">
        <v>0.65625</v>
      </c>
      <c r="C16" s="3">
        <v>0.65972222222222199</v>
      </c>
      <c r="D16" s="2">
        <v>5</v>
      </c>
      <c r="E16" s="2"/>
    </row>
    <row r="17" spans="1:5" s="1" customFormat="1" ht="28.5" customHeight="1">
      <c r="A17" s="2" t="s">
        <v>63</v>
      </c>
      <c r="B17" s="6">
        <v>0.65972222222222199</v>
      </c>
      <c r="C17" s="6">
        <v>0.68055555555555602</v>
      </c>
      <c r="D17" s="7">
        <v>30</v>
      </c>
      <c r="E17" s="2"/>
    </row>
    <row r="18" spans="1:5" s="1" customFormat="1" ht="28.5" customHeight="1">
      <c r="A18" s="2" t="s">
        <v>70</v>
      </c>
      <c r="B18" s="6">
        <v>0.68055555555555602</v>
      </c>
      <c r="C18" s="6">
        <v>0.70833333333333304</v>
      </c>
      <c r="D18" s="7">
        <v>40</v>
      </c>
      <c r="E18" s="2"/>
    </row>
    <row r="19" spans="1:5" s="1" customFormat="1" ht="28.5" customHeight="1">
      <c r="A19" s="10" t="s">
        <v>71</v>
      </c>
      <c r="B19" s="3">
        <v>0.70833333333333304</v>
      </c>
      <c r="C19" s="3">
        <v>0.75</v>
      </c>
      <c r="D19" s="2">
        <v>60</v>
      </c>
      <c r="E19" s="2"/>
    </row>
    <row r="20" spans="1:5" s="1" customFormat="1" ht="28.5" customHeight="1">
      <c r="A20" s="2" t="s">
        <v>72</v>
      </c>
      <c r="B20" s="3">
        <v>0.8125</v>
      </c>
      <c r="C20" s="3">
        <v>0.89583333333333304</v>
      </c>
      <c r="D20" s="2">
        <v>120</v>
      </c>
      <c r="E20" s="2"/>
    </row>
  </sheetData>
  <mergeCells count="1">
    <mergeCell ref="A1:E1"/>
  </mergeCells>
  <phoneticPr fontId="1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H14" sqref="H14"/>
    </sheetView>
  </sheetViews>
  <sheetFormatPr defaultColWidth="9" defaultRowHeight="13.5"/>
  <cols>
    <col min="1" max="1" width="20.5" customWidth="1"/>
    <col min="2" max="2" width="14.625" customWidth="1"/>
    <col min="3" max="3" width="15.75" customWidth="1"/>
    <col min="4" max="4" width="15.625" customWidth="1"/>
    <col min="5" max="5" width="20.125" customWidth="1"/>
    <col min="9" max="9" width="32.875" customWidth="1"/>
  </cols>
  <sheetData>
    <row r="1" spans="1:9" ht="57" customHeight="1">
      <c r="A1" s="49" t="s">
        <v>73</v>
      </c>
      <c r="B1" s="49"/>
      <c r="C1" s="49"/>
      <c r="D1" s="49"/>
      <c r="E1" s="49"/>
    </row>
    <row r="2" spans="1:9" s="1" customFormat="1" ht="28.5" customHeight="1">
      <c r="A2" s="2" t="s">
        <v>45</v>
      </c>
      <c r="B2" s="2" t="s">
        <v>46</v>
      </c>
      <c r="C2" s="2" t="s">
        <v>47</v>
      </c>
      <c r="D2" s="2" t="s">
        <v>48</v>
      </c>
      <c r="E2" s="2" t="s">
        <v>49</v>
      </c>
    </row>
    <row r="3" spans="1:9" s="1" customFormat="1" ht="28.5" customHeight="1">
      <c r="A3" s="2" t="s">
        <v>51</v>
      </c>
      <c r="B3" s="3">
        <v>0.3125</v>
      </c>
      <c r="C3" s="3">
        <v>0.33333333333333298</v>
      </c>
      <c r="D3" s="2">
        <v>30</v>
      </c>
      <c r="E3" s="2"/>
    </row>
    <row r="4" spans="1:9" s="1" customFormat="1" ht="28.5" customHeight="1">
      <c r="A4" s="2" t="s">
        <v>52</v>
      </c>
      <c r="B4" s="4">
        <v>0.33333333333333298</v>
      </c>
      <c r="C4" s="4">
        <v>0.34722222222222199</v>
      </c>
      <c r="D4" s="5">
        <v>20</v>
      </c>
      <c r="E4" s="5"/>
      <c r="I4" s="8"/>
    </row>
    <row r="5" spans="1:9" s="1" customFormat="1" ht="28.5" customHeight="1">
      <c r="A5" s="2" t="s">
        <v>53</v>
      </c>
      <c r="B5" s="4">
        <v>0.35416666666666702</v>
      </c>
      <c r="C5" s="4">
        <v>0.38194444444444398</v>
      </c>
      <c r="D5" s="2">
        <v>40</v>
      </c>
      <c r="E5" s="5"/>
    </row>
    <row r="6" spans="1:9" s="1" customFormat="1" ht="28.5" customHeight="1">
      <c r="A6" s="2" t="s">
        <v>54</v>
      </c>
      <c r="B6" s="4">
        <v>0.38888888888888901</v>
      </c>
      <c r="C6" s="4">
        <v>0.41666666666666702</v>
      </c>
      <c r="D6" s="2">
        <v>40</v>
      </c>
      <c r="E6" s="5"/>
    </row>
    <row r="7" spans="1:9" s="1" customFormat="1" ht="28.5" customHeight="1">
      <c r="A7" s="2" t="s">
        <v>55</v>
      </c>
      <c r="B7" s="4">
        <v>0.41666666666666702</v>
      </c>
      <c r="C7" s="4">
        <v>0.4375</v>
      </c>
      <c r="D7" s="2">
        <v>30</v>
      </c>
      <c r="E7" s="5"/>
    </row>
    <row r="8" spans="1:9" s="1" customFormat="1" ht="28.5" customHeight="1">
      <c r="A8" s="2" t="s">
        <v>56</v>
      </c>
      <c r="B8" s="4">
        <v>0.4375</v>
      </c>
      <c r="C8" s="4">
        <v>0.46527777777777801</v>
      </c>
      <c r="D8" s="2">
        <v>40</v>
      </c>
      <c r="E8" s="5"/>
    </row>
    <row r="9" spans="1:9" s="1" customFormat="1" ht="28.5" customHeight="1">
      <c r="A9" s="2" t="s">
        <v>57</v>
      </c>
      <c r="B9" s="4">
        <v>0.46527777777777801</v>
      </c>
      <c r="C9" s="4">
        <v>0.46875</v>
      </c>
      <c r="D9" s="2">
        <v>5</v>
      </c>
      <c r="E9" s="2"/>
    </row>
    <row r="10" spans="1:9" s="1" customFormat="1" ht="28.5" customHeight="1">
      <c r="A10" s="2" t="s">
        <v>58</v>
      </c>
      <c r="B10" s="4">
        <v>0.47569444444444398</v>
      </c>
      <c r="C10" s="4">
        <v>0.50347222222222199</v>
      </c>
      <c r="D10" s="2">
        <v>40</v>
      </c>
      <c r="E10" s="5"/>
    </row>
    <row r="11" spans="1:9" s="1" customFormat="1" ht="28.5" customHeight="1">
      <c r="A11" s="2" t="s">
        <v>59</v>
      </c>
      <c r="B11" s="4">
        <v>0.50347222222222199</v>
      </c>
      <c r="C11" s="4">
        <v>0.58333333333333304</v>
      </c>
      <c r="D11" s="2">
        <v>120</v>
      </c>
      <c r="E11" s="5"/>
    </row>
    <row r="12" spans="1:9" s="1" customFormat="1" ht="28.5" customHeight="1">
      <c r="A12" s="2" t="s">
        <v>60</v>
      </c>
      <c r="B12" s="3">
        <v>0.58333333333333304</v>
      </c>
      <c r="C12" s="3">
        <v>0.58680555555555602</v>
      </c>
      <c r="D12" s="2">
        <v>5</v>
      </c>
      <c r="E12" s="2"/>
    </row>
    <row r="13" spans="1:9" s="1" customFormat="1" ht="28.5" customHeight="1">
      <c r="A13" s="2" t="s">
        <v>61</v>
      </c>
      <c r="B13" s="3">
        <v>0.58680555555555602</v>
      </c>
      <c r="C13" s="3">
        <v>0.61458333333333304</v>
      </c>
      <c r="D13" s="2">
        <v>40</v>
      </c>
      <c r="E13" s="2"/>
    </row>
    <row r="14" spans="1:9" s="1" customFormat="1" ht="28.5" customHeight="1">
      <c r="A14" s="2" t="s">
        <v>62</v>
      </c>
      <c r="B14" s="3">
        <v>0.62152777777777801</v>
      </c>
      <c r="C14" s="3">
        <v>0.64930555555555602</v>
      </c>
      <c r="D14" s="2">
        <v>40</v>
      </c>
      <c r="E14" s="2"/>
    </row>
    <row r="15" spans="1:9" s="1" customFormat="1" ht="28.5" customHeight="1">
      <c r="A15" s="2" t="s">
        <v>57</v>
      </c>
      <c r="B15" s="3">
        <v>0.64930555555555602</v>
      </c>
      <c r="C15" s="3">
        <v>0.65277777777777801</v>
      </c>
      <c r="D15" s="2">
        <v>5</v>
      </c>
      <c r="E15" s="2"/>
    </row>
    <row r="16" spans="1:9" s="1" customFormat="1" ht="28.5" customHeight="1">
      <c r="A16" s="2" t="s">
        <v>63</v>
      </c>
      <c r="B16" s="6">
        <v>0.65277777777777801</v>
      </c>
      <c r="C16" s="6">
        <v>0.67361111111111105</v>
      </c>
      <c r="D16" s="7">
        <v>30</v>
      </c>
      <c r="E16" s="2"/>
    </row>
    <row r="17" spans="1:5" s="1" customFormat="1" ht="28.5" customHeight="1">
      <c r="A17" s="2" t="s">
        <v>64</v>
      </c>
      <c r="B17" s="3">
        <v>0.67361111111111105</v>
      </c>
      <c r="C17" s="3">
        <v>0.71527777777777801</v>
      </c>
      <c r="D17" s="2">
        <v>60</v>
      </c>
      <c r="E17" s="2"/>
    </row>
    <row r="18" spans="1:5" s="1" customFormat="1" ht="28.5" customHeight="1">
      <c r="A18" s="2" t="s">
        <v>65</v>
      </c>
      <c r="B18" s="3">
        <v>0.71527777777777801</v>
      </c>
      <c r="C18" s="3">
        <v>0.75694444444444497</v>
      </c>
      <c r="D18" s="2">
        <v>60</v>
      </c>
      <c r="E18" s="2"/>
    </row>
    <row r="19" spans="1:5" s="1" customFormat="1" ht="28.5" customHeight="1">
      <c r="A19" s="2" t="s">
        <v>74</v>
      </c>
      <c r="B19" s="3">
        <v>0.76388888888888895</v>
      </c>
      <c r="C19" s="3">
        <v>0.79166666666666696</v>
      </c>
      <c r="D19" s="2">
        <v>40</v>
      </c>
      <c r="E19" s="2"/>
    </row>
    <row r="20" spans="1:5" s="1" customFormat="1" ht="28.5" customHeight="1">
      <c r="A20" s="2" t="s">
        <v>67</v>
      </c>
      <c r="B20" s="3">
        <v>0.875</v>
      </c>
      <c r="C20" s="3">
        <v>0.3125</v>
      </c>
      <c r="D20" s="2">
        <v>630</v>
      </c>
      <c r="E20" s="2"/>
    </row>
  </sheetData>
  <mergeCells count="1">
    <mergeCell ref="A1:E1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山丹县义务教育阶段课程设置及课时安排（试行）</vt:lpstr>
      <vt:lpstr>山丹县义务教育阶段学校参考作息时间表(农村小学)</vt:lpstr>
      <vt:lpstr>山丹县义务教育阶段学校参考作息时间表(初中)</vt:lpstr>
      <vt:lpstr>山丹县义务教育阶段学校参考作息时间表(城区小学)</vt:lpstr>
      <vt:lpstr>'山丹县义务教育阶段课程设置及课时安排（试行）'!Print_Titles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山丹县教育局</cp:lastModifiedBy>
  <cp:lastPrinted>2022-01-19T06:10:00Z</cp:lastPrinted>
  <dcterms:created xsi:type="dcterms:W3CDTF">2016-08-24T09:09:00Z</dcterms:created>
  <dcterms:modified xsi:type="dcterms:W3CDTF">2022-02-21T10:25:40Z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D61A9C7E40CA42BBA13161361AF921C7</vt:lpwstr>
  </property>
</Properties>
</file>